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inancije\FIN.IZV.2025\"/>
    </mc:Choice>
  </mc:AlternateContent>
  <xr:revisionPtr revIDLastSave="0" documentId="13_ncr:1_{F314358B-9865-4891-A73A-6319CA7DAD83}" xr6:coauthVersionLast="47" xr6:coauthVersionMax="47" xr10:uidLastSave="{00000000-0000-0000-0000-000000000000}"/>
  <bookViews>
    <workbookView xWindow="-120" yWindow="-120" windowWidth="29040" windowHeight="15840" activeTab="4" xr2:uid="{A5EAFC99-866B-49C9-8AC1-8E1E8E2FAC75}"/>
  </bookViews>
  <sheets>
    <sheet name="SAŽETAK" sheetId="4" r:id="rId1"/>
    <sheet name="Račun prihoda i rashoda" sheetId="5" r:id="rId2"/>
    <sheet name="Rashodi i prihodi prema izvori" sheetId="6" r:id="rId3"/>
    <sheet name="Rashodi prema funkcijskoj klasi" sheetId="7" r:id="rId4"/>
    <sheet name="R 007" sheetId="2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5" l="1"/>
  <c r="H88" i="5"/>
  <c r="J8" i="7"/>
  <c r="I8" i="7"/>
  <c r="H7" i="7"/>
  <c r="H6" i="7" s="1"/>
  <c r="G7" i="7"/>
  <c r="G6" i="7" s="1"/>
  <c r="F7" i="7"/>
  <c r="E7" i="7"/>
  <c r="E6" i="7" s="1"/>
  <c r="F6" i="7"/>
  <c r="J7" i="7" l="1"/>
  <c r="J6" i="7"/>
  <c r="I6" i="7"/>
  <c r="I7" i="7"/>
  <c r="G19" i="6" l="1"/>
  <c r="G18" i="6"/>
  <c r="F18" i="6"/>
  <c r="G17" i="6"/>
  <c r="F17" i="6"/>
  <c r="G16" i="6"/>
  <c r="F16" i="6"/>
  <c r="G15" i="6"/>
  <c r="F15" i="6"/>
  <c r="G14" i="6"/>
  <c r="F14" i="6"/>
  <c r="E13" i="6"/>
  <c r="D13" i="6"/>
  <c r="C13" i="6"/>
  <c r="B13" i="6"/>
  <c r="G11" i="6"/>
  <c r="G10" i="6"/>
  <c r="F10" i="6"/>
  <c r="G9" i="6"/>
  <c r="F9" i="6"/>
  <c r="G8" i="6"/>
  <c r="F8" i="6"/>
  <c r="G7" i="6"/>
  <c r="F7" i="6"/>
  <c r="G6" i="6"/>
  <c r="F6" i="6"/>
  <c r="E5" i="6"/>
  <c r="D5" i="6"/>
  <c r="C5" i="6"/>
  <c r="B5" i="6"/>
  <c r="K91" i="5"/>
  <c r="J91" i="5"/>
  <c r="K90" i="5"/>
  <c r="J90" i="5"/>
  <c r="F90" i="5"/>
  <c r="K89" i="5"/>
  <c r="J89" i="5"/>
  <c r="J88" i="5"/>
  <c r="G88" i="5"/>
  <c r="F88" i="5"/>
  <c r="K87" i="5"/>
  <c r="J87" i="5"/>
  <c r="K86" i="5"/>
  <c r="J86" i="5"/>
  <c r="K85" i="5"/>
  <c r="K84" i="5"/>
  <c r="J84" i="5"/>
  <c r="K83" i="5"/>
  <c r="J83" i="5"/>
  <c r="K82" i="5"/>
  <c r="J82" i="5"/>
  <c r="I81" i="5"/>
  <c r="H81" i="5"/>
  <c r="H80" i="5" s="1"/>
  <c r="H79" i="5" s="1"/>
  <c r="G81" i="5"/>
  <c r="F81" i="5"/>
  <c r="K78" i="5"/>
  <c r="J78" i="5"/>
  <c r="I77" i="5"/>
  <c r="K77" i="5" s="1"/>
  <c r="H77" i="5"/>
  <c r="G77" i="5"/>
  <c r="G76" i="5" s="1"/>
  <c r="F77" i="5"/>
  <c r="F76" i="5" s="1"/>
  <c r="I76" i="5"/>
  <c r="H76" i="5"/>
  <c r="K75" i="5"/>
  <c r="J75" i="5"/>
  <c r="K74" i="5"/>
  <c r="J74" i="5"/>
  <c r="K73" i="5"/>
  <c r="J73" i="5"/>
  <c r="K72" i="5"/>
  <c r="J72" i="5"/>
  <c r="K71" i="5"/>
  <c r="J71" i="5"/>
  <c r="I70" i="5"/>
  <c r="H70" i="5"/>
  <c r="G70" i="5"/>
  <c r="F70" i="5"/>
  <c r="K69" i="5"/>
  <c r="J69" i="5"/>
  <c r="K68" i="5"/>
  <c r="J68" i="5"/>
  <c r="K67" i="5"/>
  <c r="J67" i="5"/>
  <c r="K66" i="5"/>
  <c r="J66" i="5"/>
  <c r="K65" i="5"/>
  <c r="J65" i="5"/>
  <c r="K64" i="5"/>
  <c r="J64" i="5"/>
  <c r="K63" i="5"/>
  <c r="J63" i="5"/>
  <c r="K62" i="5"/>
  <c r="J62" i="5"/>
  <c r="I61" i="5"/>
  <c r="H61" i="5"/>
  <c r="G61" i="5"/>
  <c r="F61" i="5"/>
  <c r="K60" i="5"/>
  <c r="J60" i="5"/>
  <c r="K59" i="5"/>
  <c r="J59" i="5"/>
  <c r="K58" i="5"/>
  <c r="J58" i="5"/>
  <c r="K57" i="5"/>
  <c r="J57" i="5"/>
  <c r="K56" i="5"/>
  <c r="J56" i="5"/>
  <c r="K55" i="5"/>
  <c r="J55" i="5"/>
  <c r="I54" i="5"/>
  <c r="H54" i="5"/>
  <c r="G54" i="5"/>
  <c r="F54" i="5"/>
  <c r="K53" i="5"/>
  <c r="J53" i="5"/>
  <c r="K52" i="5"/>
  <c r="J52" i="5"/>
  <c r="K51" i="5"/>
  <c r="J51" i="5"/>
  <c r="I50" i="5"/>
  <c r="H50" i="5"/>
  <c r="G50" i="5"/>
  <c r="F50" i="5"/>
  <c r="K48" i="5"/>
  <c r="J48" i="5"/>
  <c r="K47" i="5"/>
  <c r="I46" i="5"/>
  <c r="H46" i="5"/>
  <c r="G46" i="5"/>
  <c r="F46" i="5"/>
  <c r="K45" i="5"/>
  <c r="J45" i="5"/>
  <c r="K44" i="5"/>
  <c r="J44" i="5"/>
  <c r="K43" i="5"/>
  <c r="J43" i="5"/>
  <c r="K42" i="5"/>
  <c r="J42" i="5"/>
  <c r="K41" i="5"/>
  <c r="J41" i="5"/>
  <c r="I40" i="5"/>
  <c r="H40" i="5"/>
  <c r="H39" i="5" s="1"/>
  <c r="G40" i="5"/>
  <c r="G39" i="5" s="1"/>
  <c r="F40" i="5"/>
  <c r="K31" i="5"/>
  <c r="J31" i="5"/>
  <c r="K30" i="5"/>
  <c r="J30" i="5"/>
  <c r="I29" i="5"/>
  <c r="I28" i="5" s="1"/>
  <c r="J28" i="5" s="1"/>
  <c r="H29" i="5"/>
  <c r="H28" i="5" s="1"/>
  <c r="G29" i="5"/>
  <c r="G28" i="5" s="1"/>
  <c r="F29" i="5"/>
  <c r="F28" i="5" s="1"/>
  <c r="K27" i="5"/>
  <c r="J27" i="5"/>
  <c r="I26" i="5"/>
  <c r="H26" i="5"/>
  <c r="G26" i="5"/>
  <c r="G23" i="5" s="1"/>
  <c r="F26" i="5"/>
  <c r="K25" i="5"/>
  <c r="J25" i="5"/>
  <c r="I24" i="5"/>
  <c r="H24" i="5"/>
  <c r="G24" i="5"/>
  <c r="F24" i="5"/>
  <c r="K22" i="5"/>
  <c r="J22" i="5"/>
  <c r="I21" i="5"/>
  <c r="K21" i="5" s="1"/>
  <c r="H21" i="5"/>
  <c r="G21" i="5"/>
  <c r="F21" i="5"/>
  <c r="F20" i="5" s="1"/>
  <c r="H20" i="5"/>
  <c r="G20" i="5"/>
  <c r="K19" i="5"/>
  <c r="J19" i="5"/>
  <c r="I18" i="5"/>
  <c r="I17" i="5" s="1"/>
  <c r="H18" i="5"/>
  <c r="H17" i="5" s="1"/>
  <c r="G18" i="5"/>
  <c r="G17" i="5" s="1"/>
  <c r="F18" i="5"/>
  <c r="F17" i="5" s="1"/>
  <c r="I15" i="5"/>
  <c r="H15" i="5"/>
  <c r="G15" i="5"/>
  <c r="K14" i="5"/>
  <c r="J14" i="5"/>
  <c r="I13" i="5"/>
  <c r="J13" i="5" s="1"/>
  <c r="H13" i="5"/>
  <c r="H11" i="5" s="1"/>
  <c r="G13" i="5"/>
  <c r="G11" i="5" s="1"/>
  <c r="F13" i="5"/>
  <c r="F11" i="5"/>
  <c r="L26" i="4"/>
  <c r="K26" i="4"/>
  <c r="L25" i="4"/>
  <c r="K25" i="4"/>
  <c r="L16" i="4"/>
  <c r="K16" i="4"/>
  <c r="L15" i="4"/>
  <c r="K15" i="4"/>
  <c r="J14" i="4"/>
  <c r="I14" i="4"/>
  <c r="L14" i="4" s="1"/>
  <c r="H14" i="4"/>
  <c r="G14" i="4"/>
  <c r="K14" i="4" s="1"/>
  <c r="L12" i="4"/>
  <c r="K12" i="4"/>
  <c r="J11" i="4"/>
  <c r="L11" i="4" s="1"/>
  <c r="I11" i="4"/>
  <c r="I17" i="4" s="1"/>
  <c r="H11" i="4"/>
  <c r="G11" i="4"/>
  <c r="G17" i="4" s="1"/>
  <c r="H17" i="4" l="1"/>
  <c r="K70" i="5"/>
  <c r="K61" i="5"/>
  <c r="H49" i="5"/>
  <c r="H37" i="5" s="1"/>
  <c r="K54" i="5"/>
  <c r="K46" i="5"/>
  <c r="K40" i="5"/>
  <c r="K76" i="5"/>
  <c r="K81" i="5"/>
  <c r="G80" i="5"/>
  <c r="G79" i="5" s="1"/>
  <c r="G49" i="5"/>
  <c r="G13" i="6"/>
  <c r="G5" i="6"/>
  <c r="F80" i="5"/>
  <c r="F79" i="5" s="1"/>
  <c r="F49" i="5"/>
  <c r="J76" i="5"/>
  <c r="J77" i="5"/>
  <c r="I49" i="5"/>
  <c r="J40" i="5"/>
  <c r="K28" i="5"/>
  <c r="I20" i="5"/>
  <c r="K20" i="5" s="1"/>
  <c r="K29" i="5"/>
  <c r="K26" i="5"/>
  <c r="K24" i="5"/>
  <c r="H23" i="5"/>
  <c r="H10" i="5" s="1"/>
  <c r="H9" i="5" s="1"/>
  <c r="K18" i="5"/>
  <c r="F39" i="5"/>
  <c r="F38" i="5" s="1"/>
  <c r="J29" i="5"/>
  <c r="F23" i="5"/>
  <c r="J21" i="5"/>
  <c r="F13" i="6"/>
  <c r="F5" i="6"/>
  <c r="G10" i="5"/>
  <c r="G9" i="5" s="1"/>
  <c r="K17" i="5"/>
  <c r="F10" i="5"/>
  <c r="F9" i="5" s="1"/>
  <c r="K13" i="5"/>
  <c r="J17" i="5"/>
  <c r="J18" i="5"/>
  <c r="J26" i="5"/>
  <c r="J50" i="5"/>
  <c r="J54" i="5"/>
  <c r="J61" i="5"/>
  <c r="K50" i="5"/>
  <c r="I11" i="5"/>
  <c r="J24" i="5"/>
  <c r="J46" i="5"/>
  <c r="I39" i="5"/>
  <c r="J70" i="5"/>
  <c r="J81" i="5"/>
  <c r="K88" i="5"/>
  <c r="I80" i="5"/>
  <c r="J17" i="4"/>
  <c r="K11" i="4"/>
  <c r="H38" i="5" l="1"/>
  <c r="G37" i="5"/>
  <c r="G38" i="5"/>
  <c r="F37" i="5"/>
  <c r="J49" i="5"/>
  <c r="K49" i="5"/>
  <c r="J20" i="5"/>
  <c r="K80" i="5"/>
  <c r="I79" i="5"/>
  <c r="J80" i="5"/>
  <c r="K11" i="5"/>
  <c r="J11" i="5"/>
  <c r="I10" i="5"/>
  <c r="J39" i="5"/>
  <c r="I38" i="5"/>
  <c r="K39" i="5"/>
  <c r="J23" i="5"/>
  <c r="K23" i="5"/>
  <c r="L17" i="4"/>
  <c r="K17" i="4"/>
  <c r="J38" i="5" l="1"/>
  <c r="I37" i="5"/>
  <c r="K38" i="5"/>
  <c r="K79" i="5"/>
  <c r="J79" i="5"/>
  <c r="K10" i="5"/>
  <c r="I9" i="5"/>
  <c r="J10" i="5"/>
  <c r="K37" i="5" l="1"/>
  <c r="J37" i="5"/>
  <c r="J9" i="5"/>
  <c r="K9" i="5"/>
</calcChain>
</file>

<file path=xl/sharedStrings.xml><?xml version="1.0" encoding="utf-8"?>
<sst xmlns="http://schemas.openxmlformats.org/spreadsheetml/2006/main" count="1390" uniqueCount="322">
  <si>
    <t>Pozicija</t>
  </si>
  <si>
    <t>Izvori financ.</t>
  </si>
  <si>
    <t>Razdjel</t>
  </si>
  <si>
    <t>Glava</t>
  </si>
  <si>
    <t>Program</t>
  </si>
  <si>
    <t>Funkcija</t>
  </si>
  <si>
    <t>Korisnik</t>
  </si>
  <si>
    <t>Aktivnost / projekt</t>
  </si>
  <si>
    <t>Konto</t>
  </si>
  <si>
    <t>Naziv</t>
  </si>
  <si>
    <t>Izvorni plan
2025</t>
  </si>
  <si>
    <t>Plan
2025</t>
  </si>
  <si>
    <t>Preraspodjela
2025</t>
  </si>
  <si>
    <t>Plan+preraspodjela</t>
  </si>
  <si>
    <t>Izvršenje od
01.01.2025 do 30.06.2025</t>
  </si>
  <si>
    <t>Razlika izvršenja</t>
  </si>
  <si>
    <t>Izvršenje od
01.01.2025 do 30.06.2025
 / plan 2025</t>
  </si>
  <si>
    <t>11   - Opći prihodi i primici</t>
  </si>
  <si>
    <t>11  - izvršenje</t>
  </si>
  <si>
    <t>11  - izvršenje/plan</t>
  </si>
  <si>
    <t>41   - Prihodi za posebne namjene</t>
  </si>
  <si>
    <t>41  - izvršenje</t>
  </si>
  <si>
    <t>41  - izvršenje/plan</t>
  </si>
  <si>
    <t>50   - Decentralizacija - pokriva RH</t>
  </si>
  <si>
    <t>50  - izvršenje</t>
  </si>
  <si>
    <t>50  - izvršenje/plan</t>
  </si>
  <si>
    <t>52   - HZZ, FZOEU, TZ, CK i dr - za posebne i / ili ugovorene namje</t>
  </si>
  <si>
    <t>52  - izvršenje</t>
  </si>
  <si>
    <t>52  - izvršenje/plan</t>
  </si>
  <si>
    <t>53   - Proračuni, drugi nivoi - za posebne i / ili ugovorene namjen</t>
  </si>
  <si>
    <t>53  - izvršenje</t>
  </si>
  <si>
    <t>53  - izvršenje/plan</t>
  </si>
  <si>
    <t>54   - Pomoći tijela i fondova EU</t>
  </si>
  <si>
    <t>54  - izvršenje</t>
  </si>
  <si>
    <t>54  - izvršenje/plan</t>
  </si>
  <si>
    <t>55   - Pomoći iz inozemstva</t>
  </si>
  <si>
    <t>55  - izvršenje</t>
  </si>
  <si>
    <t>55  - izvršenje/plan</t>
  </si>
  <si>
    <t>61   - Donacije</t>
  </si>
  <si>
    <t>61  - izvršenje</t>
  </si>
  <si>
    <t>61  - izvršenje/plan</t>
  </si>
  <si>
    <t>71   - Prih od prodaje ili zamj nefin imov i nakn_osig</t>
  </si>
  <si>
    <t>71  - izvršenje</t>
  </si>
  <si>
    <t>71  - izvršenje/plan</t>
  </si>
  <si>
    <t>81   - Namjenski primici od zaduživanja</t>
  </si>
  <si>
    <t>81  - izvršenje</t>
  </si>
  <si>
    <t>81  - izvršenje/plan</t>
  </si>
  <si>
    <t>82   - Preneseni viškovi iz ranijih godina</t>
  </si>
  <si>
    <t>82  - izvršenje</t>
  </si>
  <si>
    <t>82  - izvršenje/plan</t>
  </si>
  <si>
    <t>411  - Prihodi posebne namjene</t>
  </si>
  <si>
    <t>411 - izvršenje</t>
  </si>
  <si>
    <t>411 - izvršenje/plan</t>
  </si>
  <si>
    <t>110  - Predfinanciranje  Eu i ostalo</t>
  </si>
  <si>
    <t>110 - izvršenje</t>
  </si>
  <si>
    <t>110 - izvršenje/plan</t>
  </si>
  <si>
    <t>111  - Redovna djelatnost - kod korisnika - iz Grada</t>
  </si>
  <si>
    <t>111 - izvršenje</t>
  </si>
  <si>
    <t>111 - izvršenje/plan</t>
  </si>
  <si>
    <t>112  - Posebni programi - zajednički dio - iz Grada</t>
  </si>
  <si>
    <t>112 - izvršenje</t>
  </si>
  <si>
    <t>112 - izvršenje/plan</t>
  </si>
  <si>
    <t>311  - Vlastiti prihodi - uplate roditelja i osoblja</t>
  </si>
  <si>
    <t>311 - izvršenje</t>
  </si>
  <si>
    <t>311 - izvršenje/plan</t>
  </si>
  <si>
    <t>511  - OŠ - COP, Minist</t>
  </si>
  <si>
    <t>511 - izvršenje</t>
  </si>
  <si>
    <t>511 - izvršenje/plan</t>
  </si>
  <si>
    <t>521  - HZZ, FZOEU, TZ, CK i dr - za posebne i / ili ugovorene namj</t>
  </si>
  <si>
    <t>521 - izvršenje</t>
  </si>
  <si>
    <t>521 - izvršenje/plan</t>
  </si>
  <si>
    <t>531  - Proračuni, drugi nivoi - za posebne i / ili ugovorene namjen</t>
  </si>
  <si>
    <t>531 - izvršenje</t>
  </si>
  <si>
    <t>531 - izvršenje/plan</t>
  </si>
  <si>
    <t>541  - Pomoći tijela i fondova EU</t>
  </si>
  <si>
    <t>541 - izvršenje</t>
  </si>
  <si>
    <t>541 - izvršenje/plan</t>
  </si>
  <si>
    <t>551  - Pomoći iz inozemstva</t>
  </si>
  <si>
    <t>551 - izvršenje</t>
  </si>
  <si>
    <t>551 - izvršenje/plan</t>
  </si>
  <si>
    <t>611  - Donacije</t>
  </si>
  <si>
    <t>611 - izvršenje</t>
  </si>
  <si>
    <t>611 - izvršenje/plan</t>
  </si>
  <si>
    <t>711  - Prih od prodaje ili zamj nefin imov i nakn_osig</t>
  </si>
  <si>
    <t>711 - izvršenje</t>
  </si>
  <si>
    <t>711 - izvršenje/plan</t>
  </si>
  <si>
    <t>811  - Namjenski primici od zaduživanja</t>
  </si>
  <si>
    <t>811 - izvršenje</t>
  </si>
  <si>
    <t>811 - izvršenje/plan</t>
  </si>
  <si>
    <t>821  - Preneseni viškovi iz ranijih godina</t>
  </si>
  <si>
    <t>821 - izvršenje</t>
  </si>
  <si>
    <t>821 - izvršenje/plan</t>
  </si>
  <si>
    <t>007</t>
  </si>
  <si>
    <t>05</t>
  </si>
  <si>
    <t>P1039</t>
  </si>
  <si>
    <t xml:space="preserve">0320      </t>
  </si>
  <si>
    <t>34459</t>
  </si>
  <si>
    <t xml:space="preserve">          </t>
  </si>
  <si>
    <t>Proračunski korisnik 34459: JAVNA VATROGASNA POSTROJBA ROVINJ-ROVIGNO</t>
  </si>
  <si>
    <t xml:space="preserve">7-256      </t>
  </si>
  <si>
    <t xml:space="preserve">111                                                                   </t>
  </si>
  <si>
    <t xml:space="preserve">A103902   </t>
  </si>
  <si>
    <t>Aktivnost: DECENTRALIZIRANE FUNKCIJE PROTUPOŽARNE ZAŠTITE - OPĆINE</t>
  </si>
  <si>
    <t xml:space="preserve">3         </t>
  </si>
  <si>
    <t>Rashodi poslovanja</t>
  </si>
  <si>
    <t xml:space="preserve">31        </t>
  </si>
  <si>
    <t>Rashodi za zaposlene</t>
  </si>
  <si>
    <t xml:space="preserve">311       </t>
  </si>
  <si>
    <t>Plaće (Bruto)</t>
  </si>
  <si>
    <t xml:space="preserve">3111      </t>
  </si>
  <si>
    <t>Plaće za redovan rad</t>
  </si>
  <si>
    <t xml:space="preserve">3112      </t>
  </si>
  <si>
    <t>Plaće u naravi</t>
  </si>
  <si>
    <t xml:space="preserve">313       </t>
  </si>
  <si>
    <t>Doprinosi na plaće</t>
  </si>
  <si>
    <t xml:space="preserve">3131      </t>
  </si>
  <si>
    <t>Doprinosi za mirovinsko osiguranje za staž s povećanim trajanjem</t>
  </si>
  <si>
    <t xml:space="preserve">3132      </t>
  </si>
  <si>
    <t>Doprinosi za obvezno zdravstveno osiguranje</t>
  </si>
  <si>
    <t xml:space="preserve">32        </t>
  </si>
  <si>
    <t>Materijalni rashodi</t>
  </si>
  <si>
    <t xml:space="preserve">322       </t>
  </si>
  <si>
    <t>Rashodi za materijal i energiju</t>
  </si>
  <si>
    <t xml:space="preserve">3221      </t>
  </si>
  <si>
    <t>Uredski materijal i ostali materijalni rashodi</t>
  </si>
  <si>
    <t xml:space="preserve">3224      </t>
  </si>
  <si>
    <t>Materijal i dijelovi za tekuće i investicijsko održavanje</t>
  </si>
  <si>
    <t xml:space="preserve">323       </t>
  </si>
  <si>
    <t>Rashodi za usluge</t>
  </si>
  <si>
    <t xml:space="preserve">3231      </t>
  </si>
  <si>
    <t>Usluge telefona, interneta, pošte i prijevoza</t>
  </si>
  <si>
    <t xml:space="preserve">7-257      </t>
  </si>
  <si>
    <t xml:space="preserve">A103903   </t>
  </si>
  <si>
    <t>Aktivnost: DECENTRALIZIRANE FUNKCIJE PROTUPOŽARNE ZAŠTITE - GRAD</t>
  </si>
  <si>
    <t xml:space="preserve">312       </t>
  </si>
  <si>
    <t>Ostali rashodi za zaposlene</t>
  </si>
  <si>
    <t xml:space="preserve">3121      </t>
  </si>
  <si>
    <t xml:space="preserve">321       </t>
  </si>
  <si>
    <t>Naknade troškova zaposlenima</t>
  </si>
  <si>
    <t xml:space="preserve">3212      </t>
  </si>
  <si>
    <t>Naknade za prijevoz, za rad na terenu i odvojeni život</t>
  </si>
  <si>
    <t xml:space="preserve">3222      </t>
  </si>
  <si>
    <t>Materijal i sirovine</t>
  </si>
  <si>
    <t xml:space="preserve">3225      </t>
  </si>
  <si>
    <t>Sitni inventar i autogume</t>
  </si>
  <si>
    <t xml:space="preserve">3227      </t>
  </si>
  <si>
    <t>Službena, radna i zaštitna odjeća i obuća</t>
  </si>
  <si>
    <t xml:space="preserve">3232      </t>
  </si>
  <si>
    <t>Usluge tekućeg i investicijskog održavanja</t>
  </si>
  <si>
    <t xml:space="preserve">3233      </t>
  </si>
  <si>
    <t>Usluge promidžbe i informiranja</t>
  </si>
  <si>
    <t xml:space="preserve">3234      </t>
  </si>
  <si>
    <t>Komunalne usluge</t>
  </si>
  <si>
    <t xml:space="preserve">3236      </t>
  </si>
  <si>
    <t>Zdravstvene i veterinarske usluge</t>
  </si>
  <si>
    <t xml:space="preserve">3238      </t>
  </si>
  <si>
    <t>Računalne usluge</t>
  </si>
  <si>
    <t xml:space="preserve">329       </t>
  </si>
  <si>
    <t>Ostali nespomenuti rashodi poslovanja</t>
  </si>
  <si>
    <t xml:space="preserve">3292      </t>
  </si>
  <si>
    <t>Premije osiguranja</t>
  </si>
  <si>
    <t xml:space="preserve">34        </t>
  </si>
  <si>
    <t>Financijski rashodi</t>
  </si>
  <si>
    <t xml:space="preserve">343       </t>
  </si>
  <si>
    <t>Ostali financijski rashodi</t>
  </si>
  <si>
    <t xml:space="preserve">3431      </t>
  </si>
  <si>
    <t>Bankarske usluge i usluge platnog prometa</t>
  </si>
  <si>
    <t xml:space="preserve">7-258      </t>
  </si>
  <si>
    <t xml:space="preserve">111,311,531                                                           </t>
  </si>
  <si>
    <t xml:space="preserve">A103904   </t>
  </si>
  <si>
    <t>Aktivnost: DODATNI STANDARDI PROTUPOŽARNE ZAŠTITE - POSTROJBA</t>
  </si>
  <si>
    <t xml:space="preserve">111,531                                                               </t>
  </si>
  <si>
    <t xml:space="preserve">3113      </t>
  </si>
  <si>
    <t>Plaće za prekovremeni rad</t>
  </si>
  <si>
    <t xml:space="preserve">3114      </t>
  </si>
  <si>
    <t>Plaće za posebne uvjete rada</t>
  </si>
  <si>
    <t xml:space="preserve">3211      </t>
  </si>
  <si>
    <t>Službena putovanja</t>
  </si>
  <si>
    <t xml:space="preserve">3213      </t>
  </si>
  <si>
    <t>Stručno usavršavanje zaposlenika</t>
  </si>
  <si>
    <t xml:space="preserve">3223      </t>
  </si>
  <si>
    <t>Energija</t>
  </si>
  <si>
    <t xml:space="preserve">3237      </t>
  </si>
  <si>
    <t>Intelektualne i osobne usluge</t>
  </si>
  <si>
    <t xml:space="preserve">3239      </t>
  </si>
  <si>
    <t>Ostale usluge</t>
  </si>
  <si>
    <t xml:space="preserve">3293      </t>
  </si>
  <si>
    <t>Reprezentacija</t>
  </si>
  <si>
    <t xml:space="preserve">3294      </t>
  </si>
  <si>
    <t>Članarine i norme</t>
  </si>
  <si>
    <t xml:space="preserve">3295      </t>
  </si>
  <si>
    <t>Pristojbe i naknade</t>
  </si>
  <si>
    <t xml:space="preserve">3299      </t>
  </si>
  <si>
    <t xml:space="preserve">7-259      </t>
  </si>
  <si>
    <t xml:space="preserve">111,311,531,611                                                       </t>
  </si>
  <si>
    <t xml:space="preserve">A103905   </t>
  </si>
  <si>
    <t>Aktivnost: SEZONSKI VATROGASCI</t>
  </si>
  <si>
    <t xml:space="preserve">611                                                                   </t>
  </si>
  <si>
    <t xml:space="preserve">7-261      </t>
  </si>
  <si>
    <t xml:space="preserve">111,311,531,611,821                                                   </t>
  </si>
  <si>
    <t xml:space="preserve">K103901   </t>
  </si>
  <si>
    <t>Kapitalni projekt: OPREMANJE POSTROJBE</t>
  </si>
  <si>
    <t xml:space="preserve">4         </t>
  </si>
  <si>
    <t>Rashodi za nabavu nefinancijske imovine</t>
  </si>
  <si>
    <t xml:space="preserve">42        </t>
  </si>
  <si>
    <t>Rashodi za nabavu proizvedene dugotrajne imovine</t>
  </si>
  <si>
    <t xml:space="preserve">111,311,531,821                                                       </t>
  </si>
  <si>
    <t xml:space="preserve">422       </t>
  </si>
  <si>
    <t>Postrojenja i oprema</t>
  </si>
  <si>
    <t xml:space="preserve">311,821                                                               </t>
  </si>
  <si>
    <t xml:space="preserve">4221      </t>
  </si>
  <si>
    <t>Uredska oprema i namještaj</t>
  </si>
  <si>
    <t xml:space="preserve">4222      </t>
  </si>
  <si>
    <t>Komunikacijska oprema</t>
  </si>
  <si>
    <t xml:space="preserve">4223      </t>
  </si>
  <si>
    <t>Oprema za održavanje i zaštitu</t>
  </si>
  <si>
    <t xml:space="preserve">4225      </t>
  </si>
  <si>
    <t>Instrumenti i uređaji</t>
  </si>
  <si>
    <t xml:space="preserve">311                                                                   </t>
  </si>
  <si>
    <t xml:space="preserve">4227      </t>
  </si>
  <si>
    <t>Uređaji, strojevi i oprema za ostale namjene</t>
  </si>
  <si>
    <t xml:space="preserve">423       </t>
  </si>
  <si>
    <t>Prijevozna sredstva</t>
  </si>
  <si>
    <t xml:space="preserve">4231      </t>
  </si>
  <si>
    <t>Prijevozna sredstva u cestovnom prometu</t>
  </si>
  <si>
    <t xml:space="preserve">7-262      </t>
  </si>
  <si>
    <t xml:space="preserve">K103902   </t>
  </si>
  <si>
    <t>Kapitalni projekt: SUFINANCIRANI TROŠKOVI ODRŽAVANJA I NABAVE OPREME</t>
  </si>
  <si>
    <t xml:space="preserve">  Rekapitulacija PO FUNKCIJSKOJ KLASIFIKACIJI</t>
  </si>
  <si>
    <t xml:space="preserve">03        </t>
  </si>
  <si>
    <t>Javni red i sigurnost</t>
  </si>
  <si>
    <t xml:space="preserve">    0320      </t>
  </si>
  <si>
    <t>Usluge protupožarne zaštite</t>
  </si>
  <si>
    <t xml:space="preserve">  Ukupno :</t>
  </si>
  <si>
    <t>15=(13+14)</t>
  </si>
  <si>
    <t>18=(16/15)*100</t>
  </si>
  <si>
    <t xml:space="preserve">IZVJEŠTAJ O IZVRŠENJU FINANCIJSKOG PLANA PRORAČUNSKOG KORISNIKA JEDINICE LOKALNE I PODRUČNE (REGIONALNE) SAMOUPRAVE:  "JAVNA VATROGASNA POSTROJBA ROVINJ-ROVIGNO" ZA RAZDOBLJE OD 01.01.2024.-31.12.2024. </t>
  </si>
  <si>
    <t>I. OPĆI DIO</t>
  </si>
  <si>
    <t>SAŽETAK  RAČUNA PRIHODA I RASHODA I  RAČUNA FINANCIRANJA</t>
  </si>
  <si>
    <t>SAŽETAK  RAČUNA PRIHODA I RASHODA</t>
  </si>
  <si>
    <t>BROJČANA OZNAKA I NAZIV</t>
  </si>
  <si>
    <t>INDEKS</t>
  </si>
  <si>
    <t>INDEKS**</t>
  </si>
  <si>
    <t>6=5/2*100</t>
  </si>
  <si>
    <t>7=5/4*100</t>
  </si>
  <si>
    <t>PRIHODI UKUPNO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</si>
  <si>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</si>
  <si>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</si>
  <si>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</si>
  <si>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</si>
  <si>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</si>
  <si>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</si>
  <si>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</si>
  <si>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</si>
  <si>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</si>
  <si>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</si>
  <si>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</si>
  <si>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</si>
  <si>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 xml:space="preserve"> RAČUN PRIHODA I RASHODA </t>
  </si>
  <si>
    <t xml:space="preserve">IZVJEŠTAJ O PRIHODIMA I RASHODIMA PREMA EKONOMSKOJ KLASIFIKACIJI </t>
  </si>
  <si>
    <t>UKUPNI PRIHODI</t>
  </si>
  <si>
    <t>Prihodi poslovanja</t>
  </si>
  <si>
    <t>Pomoći iz inozemstva i od subjekata unutar općeg proračuna</t>
  </si>
  <si>
    <t>Pomoći prorač.korisnic. iz pror.koji im nije nadležan</t>
  </si>
  <si>
    <t>Tekuće pomoći pror.korisnicima iz pror.koji im nije n</t>
  </si>
  <si>
    <t>Pomoći temeljem  prijenosa EU sredstava</t>
  </si>
  <si>
    <t>Tekuće pomoći temeljem prijenosa EU sredstava</t>
  </si>
  <si>
    <t>Prihodi od imovine</t>
  </si>
  <si>
    <t>Kamate na depozite po viđenju</t>
  </si>
  <si>
    <t>Prihodi po posebnim propisima i naknada</t>
  </si>
  <si>
    <t>Prihodi po posebnim propisima i anaknada</t>
  </si>
  <si>
    <t>Ostali nespomenuti prihodi</t>
  </si>
  <si>
    <t>Prihodi od prodaje proizvoda I robe te pruženih usluga I prihodi od donacija</t>
  </si>
  <si>
    <t xml:space="preserve">Prihodi od prodaje proizvoda i robe te pruženih usluga </t>
  </si>
  <si>
    <t>Prihodi od pruženih usluga</t>
  </si>
  <si>
    <t>Donacije</t>
  </si>
  <si>
    <t>Tekuće donacije</t>
  </si>
  <si>
    <t>Prihodi iz nadležnog proračuna</t>
  </si>
  <si>
    <t>Prihodi iz nadležnog proračuna za fin.rashoda pos.</t>
  </si>
  <si>
    <t>Prihodi iz nad.pror.za fin.rashoda za nefin.imovinu</t>
  </si>
  <si>
    <t>UKUPNI RASHODI</t>
  </si>
  <si>
    <t>Doprinsi za mirovinsko osiguranje bennificirani staž</t>
  </si>
  <si>
    <t>Doprinosi za obavezno zdravstveno osiguranje</t>
  </si>
  <si>
    <t>Naknada za prijevoz</t>
  </si>
  <si>
    <t>Materijal i dijelovi za tekuće održavanje</t>
  </si>
  <si>
    <t>Sitan inventar</t>
  </si>
  <si>
    <t>Službena radna odjeća i obuća</t>
  </si>
  <si>
    <t>Usluge telefona, pošte i prijevoza</t>
  </si>
  <si>
    <t>Usluge tekućeg i investicionog održavanja</t>
  </si>
  <si>
    <t>Usluge promidžbe I infomiranja</t>
  </si>
  <si>
    <t>Zdravstvene usluge</t>
  </si>
  <si>
    <t>Članarine   I norme</t>
  </si>
  <si>
    <t>Postrojenje i oprema</t>
  </si>
  <si>
    <t>Komunikaciska oprema</t>
  </si>
  <si>
    <t>Medicinska i laboratorijska oprema</t>
  </si>
  <si>
    <t>Instrumenti, uređaji i strojevi</t>
  </si>
  <si>
    <t>…</t>
  </si>
  <si>
    <t>Uređaji,strojevi i oprema za ostale namjene</t>
  </si>
  <si>
    <t>Nematerijalna proizvedena imovina</t>
  </si>
  <si>
    <t>Ulaganje u računalne programe</t>
  </si>
  <si>
    <t>IZVJEŠTAJ O PRIHODIMA I RASHODIMA PREMA IZVORIMA FINANCIRANJA</t>
  </si>
  <si>
    <t xml:space="preserve">UKUPNO PRIHODI </t>
  </si>
  <si>
    <t>111 Opći prihodi i primici</t>
  </si>
  <si>
    <t>311 Vlastiti prihodi</t>
  </si>
  <si>
    <t>531 Proračuni drugi nivoi</t>
  </si>
  <si>
    <t>541 Pomoći tijela I fondova EU</t>
  </si>
  <si>
    <t>611 Donacije</t>
  </si>
  <si>
    <t>821 Preneseni viškovi iz ranijih godina</t>
  </si>
  <si>
    <t>UKUPNO RASHODI</t>
  </si>
  <si>
    <t>IZVJEŠTAJ O RASHODIMA PREMA FUNKCIJSKOJ KLASIFIKACIJI</t>
  </si>
  <si>
    <t>03 Javni red I sigurnost</t>
  </si>
  <si>
    <t>0320 Usluge protupožarne zaštite</t>
  </si>
  <si>
    <t xml:space="preserve"> </t>
  </si>
  <si>
    <t>IZVORNI PLAN 2025.*</t>
  </si>
  <si>
    <t>TEKUĆI PLAN 2025.*</t>
  </si>
  <si>
    <t xml:space="preserve">OSTVARENJE/IZVRŠENJE 
1.-06.2025. </t>
  </si>
  <si>
    <t xml:space="preserve">OSTVARENJE/IZVRŠENJE 
1.-06.2024. </t>
  </si>
  <si>
    <t xml:space="preserve">IZVRŠENJE 
1.-06.2023. </t>
  </si>
  <si>
    <t>IZVORNI PLAN  2025.*</t>
  </si>
  <si>
    <t xml:space="preserve">IZVRŠENJE 
1.-12.2025. </t>
  </si>
  <si>
    <t xml:space="preserve">OSTVARENJE/IZVRŠENJE 
1.-12.2025. </t>
  </si>
  <si>
    <t>Pozicija za G.K.+A1:A1:R116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</si>
</sst>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%"/>
    <numFmt numFmtId="165" formatCode="_-* #,##0.00\ _k_n_-;\-* #,##0.0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000096"/>
      <name val="Calibri"/>
      <family val="2"/>
      <charset val="238"/>
      <scheme val="minor"/>
    </font>
    <font>
      <sz val="9"/>
      <color rgb="FF000096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4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F2FF"/>
        <bgColor indexed="64"/>
      </patternFill>
    </fill>
    <fill>
      <patternFill patternType="solid">
        <fgColor rgb="FFFFD5EA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C8E2F2"/>
        <bgColor indexed="64"/>
      </patternFill>
    </fill>
    <fill>
      <patternFill patternType="solid">
        <fgColor rgb="FFEDF5F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/>
      <bottom/>
      <diagonal/>
    </border>
    <border>
      <left style="thin">
        <color rgb="FF646464"/>
      </left>
      <right style="thin">
        <color rgb="FF646464"/>
      </right>
      <top style="thin">
        <color rgb="FF646464"/>
      </top>
      <bottom style="thin">
        <color rgb="FF6464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5" borderId="0" xfId="0" applyNumberFormat="1" applyFont="1" applyFill="1" applyAlignment="1">
      <alignment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6" borderId="0" xfId="0" applyNumberFormat="1" applyFill="1" applyAlignment="1">
      <alignment vertical="center"/>
    </xf>
    <xf numFmtId="49" fontId="1" fillId="6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4" fontId="1" fillId="5" borderId="0" xfId="0" applyNumberFormat="1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0" fillId="6" borderId="0" xfId="0" applyNumberFormat="1" applyFill="1" applyAlignment="1">
      <alignment vertical="center"/>
    </xf>
    <xf numFmtId="4" fontId="0" fillId="7" borderId="0" xfId="0" applyNumberFormat="1" applyFill="1" applyAlignment="1">
      <alignment vertical="center"/>
    </xf>
    <xf numFmtId="4" fontId="1" fillId="6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3" fillId="4" borderId="0" xfId="0" applyNumberFormat="1" applyFont="1" applyFill="1" applyAlignment="1">
      <alignment vertical="center"/>
    </xf>
    <xf numFmtId="49" fontId="0" fillId="5" borderId="0" xfId="0" applyNumberFormat="1" applyFill="1" applyAlignment="1">
      <alignment vertical="center"/>
    </xf>
    <xf numFmtId="49" fontId="3" fillId="5" borderId="0" xfId="0" applyNumberFormat="1" applyFont="1" applyFill="1" applyAlignment="1">
      <alignment vertical="center"/>
    </xf>
    <xf numFmtId="164" fontId="0" fillId="0" borderId="0" xfId="0" applyNumberFormat="1" applyAlignment="1">
      <alignment vertical="center"/>
    </xf>
    <xf numFmtId="164" fontId="1" fillId="4" borderId="0" xfId="0" applyNumberFormat="1" applyFont="1" applyFill="1" applyAlignment="1">
      <alignment vertical="center"/>
    </xf>
    <xf numFmtId="164" fontId="1" fillId="5" borderId="0" xfId="0" applyNumberFormat="1" applyFont="1" applyFill="1" applyAlignment="1">
      <alignment vertical="center"/>
    </xf>
    <xf numFmtId="164" fontId="4" fillId="0" borderId="0" xfId="0" applyNumberFormat="1" applyFont="1" applyAlignment="1">
      <alignment vertical="center"/>
    </xf>
    <xf numFmtId="164" fontId="0" fillId="6" borderId="0" xfId="0" applyNumberFormat="1" applyFill="1" applyAlignment="1">
      <alignment vertical="center"/>
    </xf>
    <xf numFmtId="164" fontId="0" fillId="7" borderId="0" xfId="0" applyNumberFormat="1" applyFill="1" applyAlignment="1">
      <alignment vertical="center"/>
    </xf>
    <xf numFmtId="164" fontId="1" fillId="6" borderId="0" xfId="0" applyNumberFormat="1" applyFont="1" applyFill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165" fontId="10" fillId="0" borderId="0" xfId="0" applyNumberFormat="1" applyFont="1" applyAlignment="1">
      <alignment vertical="center" wrapText="1"/>
    </xf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wrapText="1"/>
    </xf>
    <xf numFmtId="165" fontId="1" fillId="0" borderId="7" xfId="0" applyNumberFormat="1" applyFont="1" applyBorder="1" applyAlignment="1">
      <alignment horizontal="center" vertical="center"/>
    </xf>
    <xf numFmtId="165" fontId="12" fillId="0" borderId="7" xfId="0" applyNumberFormat="1" applyFont="1" applyBorder="1" applyAlignment="1">
      <alignment horizontal="right" vertical="center"/>
    </xf>
    <xf numFmtId="165" fontId="13" fillId="0" borderId="11" xfId="0" quotePrefix="1" applyNumberFormat="1" applyFont="1" applyBorder="1" applyAlignment="1">
      <alignment horizontal="center" vertical="center" wrapText="1"/>
    </xf>
    <xf numFmtId="165" fontId="13" fillId="8" borderId="1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4" fillId="0" borderId="11" xfId="0" quotePrefix="1" applyFont="1" applyBorder="1" applyAlignment="1">
      <alignment horizontal="center" vertical="center" wrapText="1"/>
    </xf>
    <xf numFmtId="0" fontId="14" fillId="8" borderId="11" xfId="0" applyFont="1" applyFill="1" applyBorder="1" applyAlignment="1">
      <alignment horizontal="center" vertical="center" wrapText="1"/>
    </xf>
    <xf numFmtId="165" fontId="14" fillId="8" borderId="11" xfId="0" applyNumberFormat="1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vertical="center"/>
    </xf>
    <xf numFmtId="165" fontId="13" fillId="9" borderId="11" xfId="0" applyNumberFormat="1" applyFont="1" applyFill="1" applyBorder="1" applyAlignment="1">
      <alignment horizontal="right"/>
    </xf>
    <xf numFmtId="165" fontId="13" fillId="0" borderId="11" xfId="0" applyNumberFormat="1" applyFont="1" applyBorder="1" applyAlignment="1">
      <alignment horizontal="right"/>
    </xf>
    <xf numFmtId="0" fontId="15" fillId="9" borderId="8" xfId="0" applyFont="1" applyFill="1" applyBorder="1" applyAlignment="1">
      <alignment horizontal="left" vertical="center"/>
    </xf>
    <xf numFmtId="165" fontId="13" fillId="9" borderId="11" xfId="0" applyNumberFormat="1" applyFont="1" applyFill="1" applyBorder="1" applyAlignment="1">
      <alignment wrapText="1"/>
    </xf>
    <xf numFmtId="0" fontId="17" fillId="0" borderId="0" xfId="0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10" fillId="0" borderId="0" xfId="0" applyNumberFormat="1" applyFont="1"/>
    <xf numFmtId="165" fontId="13" fillId="9" borderId="11" xfId="0" applyNumberFormat="1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left" vertical="center" wrapText="1"/>
    </xf>
    <xf numFmtId="165" fontId="13" fillId="8" borderId="11" xfId="0" applyNumberFormat="1" applyFont="1" applyFill="1" applyBorder="1" applyAlignment="1">
      <alignment horizontal="right"/>
    </xf>
    <xf numFmtId="165" fontId="1" fillId="0" borderId="11" xfId="0" applyNumberFormat="1" applyFont="1" applyBorder="1"/>
    <xf numFmtId="165" fontId="0" fillId="0" borderId="11" xfId="0" applyNumberFormat="1" applyBorder="1"/>
    <xf numFmtId="0" fontId="16" fillId="8" borderId="11" xfId="0" applyFont="1" applyFill="1" applyBorder="1" applyAlignment="1">
      <alignment horizontal="left" vertical="center" wrapText="1"/>
    </xf>
    <xf numFmtId="0" fontId="16" fillId="8" borderId="11" xfId="0" quotePrefix="1" applyFont="1" applyFill="1" applyBorder="1" applyAlignment="1">
      <alignment horizontal="left" vertical="center"/>
    </xf>
    <xf numFmtId="0" fontId="18" fillId="8" borderId="11" xfId="0" quotePrefix="1" applyFont="1" applyFill="1" applyBorder="1" applyAlignment="1">
      <alignment horizontal="left" vertical="center"/>
    </xf>
    <xf numFmtId="165" fontId="10" fillId="8" borderId="11" xfId="0" applyNumberFormat="1" applyFont="1" applyFill="1" applyBorder="1" applyAlignment="1">
      <alignment horizontal="right"/>
    </xf>
    <xf numFmtId="0" fontId="15" fillId="8" borderId="11" xfId="0" quotePrefix="1" applyFont="1" applyFill="1" applyBorder="1" applyAlignment="1">
      <alignment horizontal="left" vertical="center"/>
    </xf>
    <xf numFmtId="0" fontId="19" fillId="8" borderId="11" xfId="0" quotePrefix="1" applyFont="1" applyFill="1" applyBorder="1" applyAlignment="1">
      <alignment horizontal="left" vertical="center"/>
    </xf>
    <xf numFmtId="0" fontId="19" fillId="8" borderId="11" xfId="0" quotePrefix="1" applyFont="1" applyFill="1" applyBorder="1" applyAlignment="1">
      <alignment horizontal="left" vertical="center" wrapText="1"/>
    </xf>
    <xf numFmtId="0" fontId="18" fillId="8" borderId="11" xfId="0" quotePrefix="1" applyFont="1" applyFill="1" applyBorder="1" applyAlignment="1">
      <alignment horizontal="left" vertical="center" wrapText="1"/>
    </xf>
    <xf numFmtId="0" fontId="16" fillId="8" borderId="11" xfId="0" quotePrefix="1" applyFont="1" applyFill="1" applyBorder="1" applyAlignment="1">
      <alignment horizontal="left" vertical="center" wrapText="1"/>
    </xf>
    <xf numFmtId="3" fontId="10" fillId="8" borderId="11" xfId="0" applyNumberFormat="1" applyFont="1" applyFill="1" applyBorder="1" applyAlignment="1">
      <alignment horizontal="right"/>
    </xf>
    <xf numFmtId="0" fontId="15" fillId="10" borderId="11" xfId="0" applyFont="1" applyFill="1" applyBorder="1" applyAlignment="1">
      <alignment horizontal="left" vertical="center" wrapText="1"/>
    </xf>
    <xf numFmtId="165" fontId="13" fillId="10" borderId="11" xfId="0" applyNumberFormat="1" applyFont="1" applyFill="1" applyBorder="1" applyAlignment="1">
      <alignment horizontal="right"/>
    </xf>
    <xf numFmtId="165" fontId="1" fillId="10" borderId="11" xfId="0" applyNumberFormat="1" applyFont="1" applyFill="1" applyBorder="1"/>
    <xf numFmtId="165" fontId="0" fillId="10" borderId="11" xfId="0" applyNumberFormat="1" applyFill="1" applyBorder="1"/>
    <xf numFmtId="0" fontId="15" fillId="11" borderId="11" xfId="0" applyFont="1" applyFill="1" applyBorder="1" applyAlignment="1">
      <alignment horizontal="left" vertical="center" wrapText="1"/>
    </xf>
    <xf numFmtId="165" fontId="13" fillId="11" borderId="11" xfId="0" applyNumberFormat="1" applyFont="1" applyFill="1" applyBorder="1" applyAlignment="1">
      <alignment horizontal="right"/>
    </xf>
    <xf numFmtId="165" fontId="1" fillId="11" borderId="11" xfId="0" applyNumberFormat="1" applyFont="1" applyFill="1" applyBorder="1"/>
    <xf numFmtId="165" fontId="0" fillId="11" borderId="11" xfId="0" applyNumberFormat="1" applyFill="1" applyBorder="1"/>
    <xf numFmtId="0" fontId="15" fillId="12" borderId="11" xfId="0" applyFont="1" applyFill="1" applyBorder="1" applyAlignment="1">
      <alignment horizontal="left" vertical="center" wrapText="1"/>
    </xf>
    <xf numFmtId="0" fontId="16" fillId="12" borderId="11" xfId="0" applyFont="1" applyFill="1" applyBorder="1" applyAlignment="1">
      <alignment horizontal="left" vertical="center" wrapText="1"/>
    </xf>
    <xf numFmtId="165" fontId="13" fillId="12" borderId="11" xfId="0" applyNumberFormat="1" applyFont="1" applyFill="1" applyBorder="1" applyAlignment="1">
      <alignment horizontal="right"/>
    </xf>
    <xf numFmtId="165" fontId="10" fillId="12" borderId="11" xfId="0" applyNumberFormat="1" applyFont="1" applyFill="1" applyBorder="1" applyAlignment="1">
      <alignment horizontal="right"/>
    </xf>
    <xf numFmtId="165" fontId="0" fillId="12" borderId="11" xfId="0" applyNumberFormat="1" applyFill="1" applyBorder="1"/>
    <xf numFmtId="165" fontId="0" fillId="8" borderId="11" xfId="0" applyNumberFormat="1" applyFill="1" applyBorder="1"/>
    <xf numFmtId="0" fontId="16" fillId="12" borderId="11" xfId="0" quotePrefix="1" applyFont="1" applyFill="1" applyBorder="1" applyAlignment="1">
      <alignment horizontal="left" vertical="center"/>
    </xf>
    <xf numFmtId="0" fontId="18" fillId="12" borderId="11" xfId="0" quotePrefix="1" applyFont="1" applyFill="1" applyBorder="1" applyAlignment="1">
      <alignment horizontal="left" vertical="center"/>
    </xf>
    <xf numFmtId="0" fontId="15" fillId="12" borderId="11" xfId="0" quotePrefix="1" applyFont="1" applyFill="1" applyBorder="1" applyAlignment="1">
      <alignment horizontal="left" vertical="center"/>
    </xf>
    <xf numFmtId="165" fontId="15" fillId="12" borderId="11" xfId="0" applyNumberFormat="1" applyFont="1" applyFill="1" applyBorder="1" applyAlignment="1">
      <alignment horizontal="right"/>
    </xf>
    <xf numFmtId="165" fontId="20" fillId="12" borderId="11" xfId="0" applyNumberFormat="1" applyFont="1" applyFill="1" applyBorder="1"/>
    <xf numFmtId="0" fontId="19" fillId="12" borderId="11" xfId="0" quotePrefix="1" applyFont="1" applyFill="1" applyBorder="1" applyAlignment="1">
      <alignment horizontal="left" vertical="center"/>
    </xf>
    <xf numFmtId="165" fontId="1" fillId="12" borderId="11" xfId="0" applyNumberFormat="1" applyFont="1" applyFill="1" applyBorder="1"/>
    <xf numFmtId="0" fontId="15" fillId="11" borderId="11" xfId="0" applyFont="1" applyFill="1" applyBorder="1" applyAlignment="1">
      <alignment horizontal="left" vertical="center"/>
    </xf>
    <xf numFmtId="0" fontId="15" fillId="11" borderId="11" xfId="0" applyFont="1" applyFill="1" applyBorder="1" applyAlignment="1">
      <alignment vertical="center" wrapText="1"/>
    </xf>
    <xf numFmtId="0" fontId="16" fillId="12" borderId="11" xfId="0" applyFont="1" applyFill="1" applyBorder="1" applyAlignment="1">
      <alignment vertical="center" wrapText="1"/>
    </xf>
    <xf numFmtId="165" fontId="10" fillId="8" borderId="11" xfId="0" applyNumberFormat="1" applyFont="1" applyFill="1" applyBorder="1" applyAlignment="1">
      <alignment horizontal="center"/>
    </xf>
    <xf numFmtId="0" fontId="0" fillId="8" borderId="11" xfId="0" applyFill="1" applyBorder="1"/>
    <xf numFmtId="0" fontId="0" fillId="8" borderId="11" xfId="0" applyFill="1" applyBorder="1" applyAlignment="1">
      <alignment horizontal="left"/>
    </xf>
    <xf numFmtId="165" fontId="1" fillId="8" borderId="11" xfId="0" applyNumberFormat="1" applyFont="1" applyFill="1" applyBorder="1"/>
    <xf numFmtId="0" fontId="0" fillId="0" borderId="11" xfId="0" applyBorder="1"/>
    <xf numFmtId="0" fontId="18" fillId="8" borderId="11" xfId="0" quotePrefix="1" applyFont="1" applyFill="1" applyBorder="1" applyAlignment="1">
      <alignment horizontal="left" vertical="center" wrapText="1" indent="1"/>
    </xf>
    <xf numFmtId="0" fontId="18" fillId="8" borderId="11" xfId="0" applyFont="1" applyFill="1" applyBorder="1" applyAlignment="1">
      <alignment horizontal="left" vertical="center" indent="1"/>
    </xf>
    <xf numFmtId="0" fontId="18" fillId="8" borderId="11" xfId="0" applyFont="1" applyFill="1" applyBorder="1" applyAlignment="1">
      <alignment horizontal="left" vertical="center" wrapText="1" indent="1"/>
    </xf>
    <xf numFmtId="3" fontId="10" fillId="8" borderId="11" xfId="0" applyNumberFormat="1" applyFont="1" applyFill="1" applyBorder="1" applyAlignment="1">
      <alignment horizontal="right" wrapText="1"/>
    </xf>
    <xf numFmtId="0" fontId="15" fillId="13" borderId="11" xfId="0" applyFont="1" applyFill="1" applyBorder="1" applyAlignment="1">
      <alignment horizontal="left" vertical="center" wrapText="1"/>
    </xf>
    <xf numFmtId="165" fontId="13" fillId="13" borderId="11" xfId="0" applyNumberFormat="1" applyFont="1" applyFill="1" applyBorder="1" applyAlignment="1">
      <alignment horizontal="right"/>
    </xf>
    <xf numFmtId="165" fontId="1" fillId="13" borderId="11" xfId="0" applyNumberFormat="1" applyFont="1" applyFill="1" applyBorder="1"/>
    <xf numFmtId="165" fontId="0" fillId="13" borderId="11" xfId="0" applyNumberFormat="1" applyFill="1" applyBorder="1"/>
    <xf numFmtId="0" fontId="16" fillId="8" borderId="11" xfId="0" applyFont="1" applyFill="1" applyBorder="1" applyAlignment="1">
      <alignment horizontal="left" vertical="center"/>
    </xf>
    <xf numFmtId="0" fontId="1" fillId="0" borderId="0" xfId="0" applyFont="1"/>
    <xf numFmtId="0" fontId="15" fillId="9" borderId="8" xfId="0" quotePrefix="1" applyFont="1" applyFill="1" applyBorder="1" applyAlignment="1">
      <alignment horizontal="left" vertical="center" wrapText="1"/>
    </xf>
    <xf numFmtId="0" fontId="16" fillId="9" borderId="9" xfId="0" applyFont="1" applyFill="1" applyBorder="1" applyAlignment="1">
      <alignment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3" fillId="9" borderId="8" xfId="0" applyFont="1" applyFill="1" applyBorder="1" applyAlignment="1">
      <alignment horizontal="left" vertical="center" wrapText="1"/>
    </xf>
    <xf numFmtId="0" fontId="13" fillId="9" borderId="9" xfId="0" applyFont="1" applyFill="1" applyBorder="1" applyAlignment="1">
      <alignment horizontal="left" vertical="center" wrapText="1"/>
    </xf>
    <xf numFmtId="0" fontId="13" fillId="9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5" fillId="0" borderId="8" xfId="0" quotePrefix="1" applyFont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0" fontId="11" fillId="0" borderId="7" xfId="0" applyFont="1" applyBorder="1" applyAlignment="1">
      <alignment horizontal="left" wrapText="1"/>
    </xf>
    <xf numFmtId="0" fontId="13" fillId="0" borderId="8" xfId="0" quotePrefix="1" applyFont="1" applyBorder="1" applyAlignment="1">
      <alignment horizontal="center" wrapText="1"/>
    </xf>
    <xf numFmtId="0" fontId="13" fillId="0" borderId="9" xfId="0" quotePrefix="1" applyFont="1" applyBorder="1" applyAlignment="1">
      <alignment horizontal="center" wrapText="1"/>
    </xf>
    <xf numFmtId="0" fontId="13" fillId="0" borderId="10" xfId="0" quotePrefix="1" applyFont="1" applyBorder="1" applyAlignment="1">
      <alignment horizontal="center" wrapText="1"/>
    </xf>
    <xf numFmtId="0" fontId="14" fillId="0" borderId="11" xfId="0" quotePrefix="1" applyFont="1" applyBorder="1" applyAlignment="1">
      <alignment horizontal="center" wrapText="1"/>
    </xf>
    <xf numFmtId="0" fontId="14" fillId="0" borderId="8" xfId="0" quotePrefix="1" applyFont="1" applyBorder="1" applyAlignment="1">
      <alignment horizont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9" borderId="8" xfId="0" applyFont="1" applyFill="1" applyBorder="1" applyAlignment="1">
      <alignment horizontal="left" vertical="center" wrapText="1"/>
    </xf>
    <xf numFmtId="0" fontId="16" fillId="9" borderId="9" xfId="0" applyFont="1" applyFill="1" applyBorder="1" applyAlignment="1">
      <alignment vertical="center"/>
    </xf>
    <xf numFmtId="0" fontId="15" fillId="0" borderId="8" xfId="0" quotePrefix="1" applyFont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13" fillId="9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textRotation="90" wrapText="1"/>
    </xf>
    <xf numFmtId="0" fontId="13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DC996-0B82-4E95-A85D-8F48EA7E42F1}">
  <sheetPr>
    <pageSetUpPr fitToPage="1"/>
  </sheetPr>
  <dimension ref="A2:L26"/>
  <sheetViews>
    <sheetView zoomScaleNormal="100" workbookViewId="0">
      <selection activeCell="B2" sqref="B2:L2"/>
    </sheetView>
  </sheetViews>
  <sheetFormatPr defaultRowHeight="15" x14ac:dyDescent="0.25"/>
  <cols>
    <col min="6" max="6" width="10" customWidth="1"/>
    <col min="7" max="7" width="24.42578125" customWidth="1"/>
    <col min="8" max="8" width="19.85546875" customWidth="1"/>
    <col min="9" max="9" width="18.28515625" customWidth="1"/>
    <col min="10" max="10" width="27.7109375" customWidth="1"/>
    <col min="11" max="11" width="14.28515625" customWidth="1"/>
    <col min="12" max="12" width="14.85546875" customWidth="1"/>
  </cols>
  <sheetData>
    <row r="2" spans="1:12" ht="31.5" customHeight="1" x14ac:dyDescent="0.25">
      <c r="B2" s="145" t="s">
        <v>236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</row>
    <row r="3" spans="1:12" ht="18" x14ac:dyDescent="0.25">
      <c r="B3" s="34"/>
      <c r="C3" s="34"/>
      <c r="D3" s="34"/>
      <c r="E3" s="34"/>
      <c r="F3" s="34"/>
      <c r="G3" s="35"/>
      <c r="H3" s="35"/>
      <c r="I3" s="35"/>
      <c r="J3" s="35"/>
      <c r="K3" s="35"/>
      <c r="L3" s="36"/>
    </row>
    <row r="4" spans="1:12" ht="15.75" x14ac:dyDescent="0.25">
      <c r="B4" s="118" t="s">
        <v>237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18" x14ac:dyDescent="0.25">
      <c r="B5" s="119"/>
      <c r="C5" s="119"/>
      <c r="D5" s="119"/>
      <c r="E5" s="34"/>
      <c r="F5" s="34"/>
      <c r="G5" s="35"/>
      <c r="H5" s="35"/>
      <c r="I5" s="35"/>
      <c r="J5" s="37"/>
      <c r="K5" s="37"/>
      <c r="L5" s="36"/>
    </row>
    <row r="6" spans="1:12" ht="15.75" x14ac:dyDescent="0.25">
      <c r="B6" s="118" t="s">
        <v>238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</row>
    <row r="7" spans="1:12" ht="15.75" x14ac:dyDescent="0.25">
      <c r="B7" s="33"/>
      <c r="C7" s="38"/>
      <c r="D7" s="38"/>
      <c r="E7" s="38"/>
      <c r="F7" s="38"/>
      <c r="G7" s="39"/>
      <c r="H7" s="39"/>
      <c r="I7" s="39"/>
      <c r="J7" s="39"/>
      <c r="K7" s="39"/>
      <c r="L7" s="36"/>
    </row>
    <row r="8" spans="1:12" x14ac:dyDescent="0.25">
      <c r="B8" s="122" t="s">
        <v>239</v>
      </c>
      <c r="C8" s="122"/>
      <c r="D8" s="122"/>
      <c r="E8" s="122"/>
      <c r="F8" s="122"/>
      <c r="G8" s="40"/>
      <c r="H8" s="40"/>
      <c r="I8" s="40"/>
      <c r="J8" s="40"/>
      <c r="K8" s="41"/>
      <c r="L8" s="36"/>
    </row>
    <row r="9" spans="1:12" ht="38.25" x14ac:dyDescent="0.25">
      <c r="B9" s="123" t="s">
        <v>240</v>
      </c>
      <c r="C9" s="124"/>
      <c r="D9" s="124"/>
      <c r="E9" s="124"/>
      <c r="F9" s="125"/>
      <c r="G9" s="42" t="s">
        <v>316</v>
      </c>
      <c r="H9" s="43" t="s">
        <v>318</v>
      </c>
      <c r="I9" s="43" t="s">
        <v>314</v>
      </c>
      <c r="J9" s="42" t="s">
        <v>315</v>
      </c>
      <c r="K9" s="43" t="s">
        <v>241</v>
      </c>
      <c r="L9" s="43" t="s">
        <v>242</v>
      </c>
    </row>
    <row r="10" spans="1:12" x14ac:dyDescent="0.25">
      <c r="A10" s="44"/>
      <c r="B10" s="126">
        <v>1</v>
      </c>
      <c r="C10" s="126"/>
      <c r="D10" s="126"/>
      <c r="E10" s="126"/>
      <c r="F10" s="127"/>
      <c r="G10" s="45">
        <v>2</v>
      </c>
      <c r="H10" s="46">
        <v>3</v>
      </c>
      <c r="I10" s="46">
        <v>4</v>
      </c>
      <c r="J10" s="46">
        <v>5</v>
      </c>
      <c r="K10" s="47" t="s">
        <v>243</v>
      </c>
      <c r="L10" s="47" t="s">
        <v>244</v>
      </c>
    </row>
    <row r="11" spans="1:12" x14ac:dyDescent="0.25">
      <c r="B11" s="130" t="s">
        <v>245</v>
      </c>
      <c r="C11" s="112"/>
      <c r="D11" s="112"/>
      <c r="E11" s="112"/>
      <c r="F11" s="131"/>
      <c r="G11" s="49">
        <f>G12+G13</f>
        <v>608333.65</v>
      </c>
      <c r="H11" s="49">
        <f>H12+H13</f>
        <v>1995918</v>
      </c>
      <c r="I11" s="49">
        <f>I12+I13</f>
        <v>1995918</v>
      </c>
      <c r="J11" s="49">
        <f>J12+J13</f>
        <v>882487.98</v>
      </c>
      <c r="K11" s="43">
        <f>J11/G11*100</f>
        <v>145.0664417462358</v>
      </c>
      <c r="L11" s="49">
        <f>J11/I11*100</f>
        <v>44.214641082449276</v>
      </c>
    </row>
    <row r="12" spans="1:12" x14ac:dyDescent="0.25">
      <c r="B12" s="113" t="s">
        <v>246</v>
      </c>
      <c r="C12" s="114"/>
      <c r="D12" s="114"/>
      <c r="E12" s="114"/>
      <c r="F12" s="121"/>
      <c r="G12" s="50">
        <v>608333.65</v>
      </c>
      <c r="H12" s="50">
        <v>1995918</v>
      </c>
      <c r="I12" s="50">
        <v>1995918</v>
      </c>
      <c r="J12" s="50">
        <v>882487.98</v>
      </c>
      <c r="K12" s="43">
        <f t="shared" ref="K12:K17" si="0">J12/G12*100</f>
        <v>145.0664417462358</v>
      </c>
      <c r="L12" s="49">
        <f t="shared" ref="L12:L17" si="1">J12/I12*100</f>
        <v>44.214641082449276</v>
      </c>
    </row>
    <row r="13" spans="1:12" x14ac:dyDescent="0.25">
      <c r="B13" s="120" t="s">
        <v>247</v>
      </c>
      <c r="C13" s="121"/>
      <c r="D13" s="121"/>
      <c r="E13" s="121"/>
      <c r="F13" s="121"/>
      <c r="G13" s="50">
        <v>0</v>
      </c>
      <c r="H13" s="50">
        <v>0</v>
      </c>
      <c r="I13" s="50">
        <v>0</v>
      </c>
      <c r="J13" s="50">
        <v>0</v>
      </c>
      <c r="K13" s="43"/>
      <c r="L13" s="49"/>
    </row>
    <row r="14" spans="1:12" x14ac:dyDescent="0.25">
      <c r="B14" s="51" t="s">
        <v>248</v>
      </c>
      <c r="C14" s="48"/>
      <c r="D14" s="48"/>
      <c r="E14" s="48"/>
      <c r="F14" s="48"/>
      <c r="G14" s="49">
        <f>G16+G15</f>
        <v>606081.82000000007</v>
      </c>
      <c r="H14" s="49">
        <f>H16+H15</f>
        <v>2003918</v>
      </c>
      <c r="I14" s="49">
        <f>I16+I15</f>
        <v>2003918</v>
      </c>
      <c r="J14" s="49">
        <f>SUM(J15+J16)</f>
        <v>856460.28</v>
      </c>
      <c r="K14" s="43">
        <f t="shared" si="0"/>
        <v>141.31099989107082</v>
      </c>
      <c r="L14" s="49">
        <f t="shared" si="1"/>
        <v>42.739287735326499</v>
      </c>
    </row>
    <row r="15" spans="1:12" x14ac:dyDescent="0.25">
      <c r="B15" s="132" t="s">
        <v>249</v>
      </c>
      <c r="C15" s="114"/>
      <c r="D15" s="114"/>
      <c r="E15" s="114"/>
      <c r="F15" s="114"/>
      <c r="G15" s="50">
        <v>600939.14</v>
      </c>
      <c r="H15" s="50">
        <v>1922800</v>
      </c>
      <c r="I15" s="50">
        <v>1922800</v>
      </c>
      <c r="J15" s="50">
        <v>855376.78</v>
      </c>
      <c r="K15" s="43">
        <f t="shared" si="0"/>
        <v>142.34000135188398</v>
      </c>
      <c r="L15" s="49">
        <f t="shared" si="1"/>
        <v>44.485998543790309</v>
      </c>
    </row>
    <row r="16" spans="1:12" x14ac:dyDescent="0.25">
      <c r="B16" s="120" t="s">
        <v>250</v>
      </c>
      <c r="C16" s="121"/>
      <c r="D16" s="121"/>
      <c r="E16" s="121"/>
      <c r="F16" s="121"/>
      <c r="G16" s="50">
        <v>5142.68</v>
      </c>
      <c r="H16" s="50">
        <v>81118</v>
      </c>
      <c r="I16" s="50">
        <v>81118</v>
      </c>
      <c r="J16" s="50">
        <v>1083.5</v>
      </c>
      <c r="K16" s="43">
        <f t="shared" si="0"/>
        <v>21.068781258021108</v>
      </c>
      <c r="L16" s="49">
        <f t="shared" si="1"/>
        <v>1.3357084740748046</v>
      </c>
    </row>
    <row r="17" spans="1:12" x14ac:dyDescent="0.25">
      <c r="B17" s="111" t="s">
        <v>251</v>
      </c>
      <c r="C17" s="112"/>
      <c r="D17" s="112"/>
      <c r="E17" s="112"/>
      <c r="F17" s="112"/>
      <c r="G17" s="49">
        <f>SUM(G11-G14)</f>
        <v>2251.8299999999581</v>
      </c>
      <c r="H17" s="49">
        <f>SUM(H11-H14)</f>
        <v>-8000</v>
      </c>
      <c r="I17" s="52">
        <f>SUM(I11-I14)</f>
        <v>-8000</v>
      </c>
      <c r="J17" s="52">
        <f>SUM(J11-J14)</f>
        <v>26027.699999999953</v>
      </c>
      <c r="K17" s="43">
        <f t="shared" si="0"/>
        <v>1155.8465781164846</v>
      </c>
      <c r="L17" s="49">
        <f t="shared" si="1"/>
        <v>-325.34624999999943</v>
      </c>
    </row>
    <row r="18" spans="1:12" ht="18" x14ac:dyDescent="0.25">
      <c r="B18" s="34"/>
      <c r="C18" s="53"/>
      <c r="D18" s="53"/>
      <c r="E18" s="53"/>
      <c r="F18" s="53"/>
      <c r="G18" s="54"/>
      <c r="H18" s="54"/>
      <c r="I18" s="55"/>
      <c r="J18" s="55"/>
      <c r="K18" s="55"/>
      <c r="L18" s="55"/>
    </row>
    <row r="19" spans="1:12" ht="18" x14ac:dyDescent="0.25">
      <c r="B19" s="122" t="s">
        <v>252</v>
      </c>
      <c r="C19" s="122"/>
      <c r="D19" s="122"/>
      <c r="E19" s="122"/>
      <c r="F19" s="122"/>
      <c r="G19" s="54"/>
      <c r="H19" s="54"/>
      <c r="I19" s="55"/>
      <c r="J19" s="55"/>
      <c r="K19" s="55"/>
      <c r="L19" s="55"/>
    </row>
    <row r="20" spans="1:12" ht="38.25" x14ac:dyDescent="0.25">
      <c r="B20" s="123" t="s">
        <v>240</v>
      </c>
      <c r="C20" s="124"/>
      <c r="D20" s="124"/>
      <c r="E20" s="124"/>
      <c r="F20" s="125"/>
      <c r="G20" s="42" t="s">
        <v>316</v>
      </c>
      <c r="H20" s="43" t="s">
        <v>318</v>
      </c>
      <c r="I20" s="43" t="s">
        <v>314</v>
      </c>
      <c r="J20" s="42" t="s">
        <v>315</v>
      </c>
      <c r="K20" s="43" t="s">
        <v>241</v>
      </c>
      <c r="L20" s="43" t="s">
        <v>242</v>
      </c>
    </row>
    <row r="21" spans="1:12" x14ac:dyDescent="0.25">
      <c r="A21" s="44"/>
      <c r="B21" s="126">
        <v>1</v>
      </c>
      <c r="C21" s="126"/>
      <c r="D21" s="126"/>
      <c r="E21" s="126"/>
      <c r="F21" s="127"/>
      <c r="G21" s="45">
        <v>2</v>
      </c>
      <c r="H21" s="46">
        <v>3</v>
      </c>
      <c r="I21" s="46">
        <v>4</v>
      </c>
      <c r="J21" s="46">
        <v>5</v>
      </c>
      <c r="K21" s="47" t="s">
        <v>243</v>
      </c>
      <c r="L21" s="47" t="s">
        <v>244</v>
      </c>
    </row>
    <row r="22" spans="1:12" ht="27" customHeight="1" x14ac:dyDescent="0.25">
      <c r="A22" s="44"/>
      <c r="B22" s="113" t="s">
        <v>253</v>
      </c>
      <c r="C22" s="128"/>
      <c r="D22" s="128"/>
      <c r="E22" s="128"/>
      <c r="F22" s="129"/>
      <c r="G22" s="50"/>
      <c r="H22" s="50"/>
      <c r="I22" s="50"/>
      <c r="J22" s="50"/>
      <c r="K22" s="50"/>
      <c r="L22" s="50"/>
    </row>
    <row r="23" spans="1:12" ht="28.5" customHeight="1" x14ac:dyDescent="0.25">
      <c r="A23" s="44"/>
      <c r="B23" s="113" t="s">
        <v>254</v>
      </c>
      <c r="C23" s="114"/>
      <c r="D23" s="114"/>
      <c r="E23" s="114"/>
      <c r="F23" s="114"/>
      <c r="G23" s="50"/>
      <c r="H23" s="50"/>
      <c r="I23" s="50"/>
      <c r="J23" s="50"/>
      <c r="K23" s="50"/>
      <c r="L23" s="50"/>
    </row>
    <row r="24" spans="1:12" x14ac:dyDescent="0.25">
      <c r="A24" s="44"/>
      <c r="B24" s="115" t="s">
        <v>255</v>
      </c>
      <c r="C24" s="116"/>
      <c r="D24" s="116"/>
      <c r="E24" s="116"/>
      <c r="F24" s="117"/>
      <c r="G24" s="49"/>
      <c r="H24" s="49"/>
      <c r="I24" s="49"/>
      <c r="J24" s="49"/>
      <c r="K24" s="50"/>
      <c r="L24" s="49"/>
    </row>
    <row r="25" spans="1:12" ht="22.5" customHeight="1" x14ac:dyDescent="0.25">
      <c r="A25" s="44"/>
      <c r="B25" s="115" t="s">
        <v>256</v>
      </c>
      <c r="C25" s="116"/>
      <c r="D25" s="116"/>
      <c r="E25" s="116"/>
      <c r="F25" s="117"/>
      <c r="G25" s="49">
        <v>23783.27</v>
      </c>
      <c r="H25" s="49">
        <v>8000</v>
      </c>
      <c r="I25" s="49">
        <v>8000</v>
      </c>
      <c r="J25" s="49">
        <v>43300.32</v>
      </c>
      <c r="K25" s="50">
        <f>J25/G25*100</f>
        <v>182.06209659142749</v>
      </c>
      <c r="L25" s="49">
        <f>J25/I25*100</f>
        <v>541.25400000000002</v>
      </c>
    </row>
    <row r="26" spans="1:12" ht="23.25" customHeight="1" x14ac:dyDescent="0.25">
      <c r="A26" s="44"/>
      <c r="B26" s="111" t="s">
        <v>257</v>
      </c>
      <c r="C26" s="112"/>
      <c r="D26" s="112"/>
      <c r="E26" s="112"/>
      <c r="F26" s="112"/>
      <c r="G26" s="49">
        <v>43300.32</v>
      </c>
      <c r="H26" s="49">
        <v>8000</v>
      </c>
      <c r="I26" s="49">
        <v>8000</v>
      </c>
      <c r="J26" s="49">
        <v>22282.75</v>
      </c>
      <c r="K26" s="50">
        <f>J26/G26*100</f>
        <v>51.460936085460794</v>
      </c>
      <c r="L26" s="49">
        <f>J26/I26*100</f>
        <v>278.53437500000001</v>
      </c>
    </row>
  </sheetData>
  <mergeCells count="21">
    <mergeCell ref="B10:F10"/>
    <mergeCell ref="B11:F11"/>
    <mergeCell ref="B12:F12"/>
    <mergeCell ref="B15:F15"/>
    <mergeCell ref="B8:F8"/>
    <mergeCell ref="B26:F26"/>
    <mergeCell ref="B23:F23"/>
    <mergeCell ref="B24:F24"/>
    <mergeCell ref="B25:F25"/>
    <mergeCell ref="B2:L2"/>
    <mergeCell ref="B4:L4"/>
    <mergeCell ref="B5:D5"/>
    <mergeCell ref="B6:L6"/>
    <mergeCell ref="B13:F13"/>
    <mergeCell ref="B17:F17"/>
    <mergeCell ref="B16:F16"/>
    <mergeCell ref="B19:F19"/>
    <mergeCell ref="B20:F20"/>
    <mergeCell ref="B21:F21"/>
    <mergeCell ref="B22:F22"/>
    <mergeCell ref="B9:F9"/>
  </mergeCells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FC203-24DC-4819-9675-AC83D51F860F}">
  <sheetPr>
    <pageSetUpPr fitToPage="1"/>
  </sheetPr>
  <dimension ref="A1:K91"/>
  <sheetViews>
    <sheetView zoomScaleNormal="100" workbookViewId="0">
      <selection activeCell="F39" sqref="F39:F40"/>
    </sheetView>
  </sheetViews>
  <sheetFormatPr defaultRowHeight="15" x14ac:dyDescent="0.25"/>
  <cols>
    <col min="1" max="1" width="2.7109375" customWidth="1"/>
    <col min="2" max="2" width="4.7109375" customWidth="1"/>
    <col min="3" max="3" width="6.42578125" customWidth="1"/>
    <col min="5" max="5" width="22.85546875" customWidth="1"/>
    <col min="6" max="6" width="28.85546875" customWidth="1"/>
    <col min="7" max="7" width="16.7109375" customWidth="1"/>
    <col min="8" max="8" width="17.42578125" customWidth="1"/>
    <col min="9" max="9" width="23.7109375" customWidth="1"/>
    <col min="10" max="11" width="13.42578125" customWidth="1"/>
  </cols>
  <sheetData>
    <row r="1" spans="1:11" ht="15.75" x14ac:dyDescent="0.25">
      <c r="A1" s="118" t="s">
        <v>312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8" x14ac:dyDescent="0.25">
      <c r="A2" s="34"/>
      <c r="B2" s="34"/>
      <c r="C2" s="34"/>
      <c r="D2" s="34"/>
      <c r="E2" s="34"/>
      <c r="F2" s="35"/>
      <c r="G2" s="35"/>
      <c r="H2" s="34"/>
      <c r="I2" s="37"/>
      <c r="J2" s="37"/>
      <c r="K2" s="36"/>
    </row>
    <row r="3" spans="1:11" ht="15.75" x14ac:dyDescent="0.25">
      <c r="A3" s="118" t="s">
        <v>258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18" x14ac:dyDescent="0.25">
      <c r="A4" s="34"/>
      <c r="B4" s="34"/>
      <c r="C4" s="34"/>
      <c r="D4" s="34"/>
      <c r="E4" s="34"/>
      <c r="F4" s="35"/>
      <c r="G4" s="35"/>
      <c r="H4" s="34"/>
      <c r="I4" s="37"/>
      <c r="J4" s="37"/>
      <c r="K4" s="36"/>
    </row>
    <row r="5" spans="1:11" ht="15.75" x14ac:dyDescent="0.25">
      <c r="A5" s="118" t="s">
        <v>259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</row>
    <row r="6" spans="1:11" ht="18" x14ac:dyDescent="0.25">
      <c r="A6" s="34"/>
      <c r="B6" s="34"/>
      <c r="C6" s="34"/>
      <c r="D6" s="34"/>
      <c r="E6" s="34"/>
      <c r="F6" s="35"/>
      <c r="G6" s="35"/>
      <c r="H6" s="34"/>
      <c r="I6" s="37"/>
      <c r="J6" s="37"/>
      <c r="K6" s="36"/>
    </row>
    <row r="7" spans="1:11" ht="51" x14ac:dyDescent="0.25">
      <c r="A7" s="133" t="s">
        <v>240</v>
      </c>
      <c r="B7" s="134"/>
      <c r="C7" s="134"/>
      <c r="D7" s="134"/>
      <c r="E7" s="135"/>
      <c r="F7" s="56" t="s">
        <v>316</v>
      </c>
      <c r="G7" s="56" t="s">
        <v>313</v>
      </c>
      <c r="H7" s="57" t="s">
        <v>314</v>
      </c>
      <c r="I7" s="56" t="s">
        <v>315</v>
      </c>
      <c r="J7" s="56" t="s">
        <v>241</v>
      </c>
      <c r="K7" s="56" t="s">
        <v>242</v>
      </c>
    </row>
    <row r="8" spans="1:11" x14ac:dyDescent="0.25">
      <c r="A8" s="133">
        <v>1</v>
      </c>
      <c r="B8" s="134"/>
      <c r="C8" s="134"/>
      <c r="D8" s="134"/>
      <c r="E8" s="135"/>
      <c r="F8" s="57">
        <v>2</v>
      </c>
      <c r="G8" s="57">
        <v>3</v>
      </c>
      <c r="H8" s="57">
        <v>4</v>
      </c>
      <c r="I8" s="57">
        <v>5</v>
      </c>
      <c r="J8" s="56" t="s">
        <v>243</v>
      </c>
      <c r="K8" s="56" t="s">
        <v>244</v>
      </c>
    </row>
    <row r="9" spans="1:11" ht="25.5" x14ac:dyDescent="0.25">
      <c r="A9" s="58"/>
      <c r="B9" s="58"/>
      <c r="C9" s="58"/>
      <c r="D9" s="58"/>
      <c r="E9" s="58" t="s">
        <v>260</v>
      </c>
      <c r="F9" s="59">
        <f>SUM(F10)</f>
        <v>608333.65</v>
      </c>
      <c r="G9" s="59">
        <f>SUM(G10)</f>
        <v>1995918</v>
      </c>
      <c r="H9" s="59">
        <f>SUM(H10)</f>
        <v>1995918</v>
      </c>
      <c r="I9" s="60">
        <f>SUM(I10)</f>
        <v>882487.98</v>
      </c>
      <c r="J9" s="61">
        <f>I9/F9*100</f>
        <v>145.0664417462358</v>
      </c>
      <c r="K9" s="61">
        <f>I9/H9*100</f>
        <v>44.214641082449276</v>
      </c>
    </row>
    <row r="10" spans="1:11" ht="38.25" x14ac:dyDescent="0.25">
      <c r="A10" s="58">
        <v>6</v>
      </c>
      <c r="B10" s="58"/>
      <c r="C10" s="58"/>
      <c r="D10" s="58"/>
      <c r="E10" s="58" t="s">
        <v>261</v>
      </c>
      <c r="F10" s="59">
        <f>SUM(F11+F17+F20+F23+F28)</f>
        <v>608333.65</v>
      </c>
      <c r="G10" s="59">
        <f>SUM(G11+G17+G20+G23+G28)</f>
        <v>1995918</v>
      </c>
      <c r="H10" s="59">
        <f>SUM(H11+H17+H20+H23+H28)</f>
        <v>1995918</v>
      </c>
      <c r="I10" s="60">
        <f>SUM(I11+I17+I20+I23+I28)</f>
        <v>882487.98</v>
      </c>
      <c r="J10" s="61">
        <f t="shared" ref="J10:J31" si="0">I10/F10*100</f>
        <v>145.0664417462358</v>
      </c>
      <c r="K10" s="61">
        <f t="shared" ref="K10:K31" si="1">I10/H10*100</f>
        <v>44.214641082449276</v>
      </c>
    </row>
    <row r="11" spans="1:11" ht="38.25" x14ac:dyDescent="0.25">
      <c r="A11" s="58"/>
      <c r="B11" s="58">
        <v>63</v>
      </c>
      <c r="C11" s="58"/>
      <c r="D11" s="58"/>
      <c r="E11" s="58" t="s">
        <v>262</v>
      </c>
      <c r="F11" s="59">
        <f>SUM(F12+F13)</f>
        <v>59806.89</v>
      </c>
      <c r="G11" s="59">
        <f>SUM(G12+G13)</f>
        <v>299493.25</v>
      </c>
      <c r="H11" s="59">
        <f>SUM(H12+H13)</f>
        <v>299493.25</v>
      </c>
      <c r="I11" s="60">
        <f>SUM(I12+I13)</f>
        <v>129853.85</v>
      </c>
      <c r="J11" s="61">
        <f t="shared" si="0"/>
        <v>217.12189013673844</v>
      </c>
      <c r="K11" s="61">
        <f t="shared" si="1"/>
        <v>43.357855310595482</v>
      </c>
    </row>
    <row r="12" spans="1:11" x14ac:dyDescent="0.25">
      <c r="A12" s="58"/>
      <c r="B12" s="58"/>
      <c r="C12" s="58"/>
      <c r="D12" s="62"/>
      <c r="E12" s="62"/>
      <c r="F12" s="59"/>
      <c r="G12" s="59"/>
      <c r="H12" s="59"/>
      <c r="I12" s="60"/>
      <c r="J12" s="61"/>
      <c r="K12" s="61"/>
    </row>
    <row r="13" spans="1:11" x14ac:dyDescent="0.25">
      <c r="A13" s="63"/>
      <c r="B13" s="63"/>
      <c r="C13" s="63"/>
      <c r="D13" s="63">
        <v>636</v>
      </c>
      <c r="E13" s="63" t="s">
        <v>263</v>
      </c>
      <c r="F13" s="59">
        <f>SUM(F16+F14)</f>
        <v>59806.89</v>
      </c>
      <c r="G13" s="59">
        <f>SUM(G16+G14)</f>
        <v>299493.25</v>
      </c>
      <c r="H13" s="59">
        <f>SUM(H16+H14)</f>
        <v>299493.25</v>
      </c>
      <c r="I13" s="59">
        <f>SUM(I16+I14)</f>
        <v>129853.85</v>
      </c>
      <c r="J13" s="61">
        <f t="shared" si="0"/>
        <v>217.12189013673844</v>
      </c>
      <c r="K13" s="61">
        <f t="shared" si="1"/>
        <v>43.357855310595482</v>
      </c>
    </row>
    <row r="14" spans="1:11" x14ac:dyDescent="0.25">
      <c r="A14" s="63"/>
      <c r="B14" s="63"/>
      <c r="C14" s="64"/>
      <c r="D14" s="64">
        <v>6361</v>
      </c>
      <c r="E14" s="64" t="s">
        <v>264</v>
      </c>
      <c r="F14" s="65">
        <v>59806.89</v>
      </c>
      <c r="G14" s="65">
        <v>299493.25</v>
      </c>
      <c r="H14" s="65">
        <v>299493.25</v>
      </c>
      <c r="I14" s="61">
        <v>129853.85</v>
      </c>
      <c r="J14" s="61">
        <f t="shared" si="0"/>
        <v>217.12189013673844</v>
      </c>
      <c r="K14" s="61">
        <f t="shared" si="1"/>
        <v>43.357855310595482</v>
      </c>
    </row>
    <row r="15" spans="1:11" ht="25.5" x14ac:dyDescent="0.25">
      <c r="A15" s="63"/>
      <c r="B15" s="63"/>
      <c r="C15" s="64"/>
      <c r="D15" s="64">
        <v>638</v>
      </c>
      <c r="E15" s="69" t="s">
        <v>265</v>
      </c>
      <c r="F15" s="65"/>
      <c r="G15" s="65">
        <f>G16</f>
        <v>0</v>
      </c>
      <c r="H15" s="65">
        <f>H16</f>
        <v>0</v>
      </c>
      <c r="I15" s="65">
        <f>I16</f>
        <v>0</v>
      </c>
      <c r="J15" s="61"/>
      <c r="K15" s="61"/>
    </row>
    <row r="16" spans="1:11" ht="25.5" x14ac:dyDescent="0.25">
      <c r="A16" s="63"/>
      <c r="B16" s="63"/>
      <c r="C16" s="64"/>
      <c r="D16" s="64">
        <v>6381</v>
      </c>
      <c r="E16" s="69" t="s">
        <v>266</v>
      </c>
      <c r="F16" s="65"/>
      <c r="G16" s="65">
        <v>0</v>
      </c>
      <c r="H16" s="65">
        <v>0</v>
      </c>
      <c r="I16" s="61">
        <v>0</v>
      </c>
      <c r="J16" s="61"/>
      <c r="K16" s="61"/>
    </row>
    <row r="17" spans="1:11" x14ac:dyDescent="0.25">
      <c r="A17" s="63"/>
      <c r="B17" s="66">
        <v>64</v>
      </c>
      <c r="C17" s="67"/>
      <c r="D17" s="67"/>
      <c r="E17" s="67" t="s">
        <v>267</v>
      </c>
      <c r="F17" s="59">
        <f t="shared" ref="F17:I18" si="2">SUM(F18)</f>
        <v>35.18</v>
      </c>
      <c r="G17" s="59">
        <f t="shared" si="2"/>
        <v>50</v>
      </c>
      <c r="H17" s="59">
        <f t="shared" si="2"/>
        <v>50</v>
      </c>
      <c r="I17" s="60">
        <f t="shared" si="2"/>
        <v>25.32</v>
      </c>
      <c r="J17" s="61">
        <f t="shared" si="0"/>
        <v>71.972711768050033</v>
      </c>
      <c r="K17" s="61">
        <f t="shared" si="1"/>
        <v>50.639999999999993</v>
      </c>
    </row>
    <row r="18" spans="1:11" x14ac:dyDescent="0.25">
      <c r="A18" s="63"/>
      <c r="B18" s="63"/>
      <c r="C18" s="64"/>
      <c r="D18" s="64">
        <v>641</v>
      </c>
      <c r="E18" s="64" t="s">
        <v>267</v>
      </c>
      <c r="F18" s="59">
        <f t="shared" si="2"/>
        <v>35.18</v>
      </c>
      <c r="G18" s="59">
        <f t="shared" si="2"/>
        <v>50</v>
      </c>
      <c r="H18" s="59">
        <f t="shared" si="2"/>
        <v>50</v>
      </c>
      <c r="I18" s="59">
        <f t="shared" si="2"/>
        <v>25.32</v>
      </c>
      <c r="J18" s="61">
        <f t="shared" si="0"/>
        <v>71.972711768050033</v>
      </c>
      <c r="K18" s="61">
        <f t="shared" si="1"/>
        <v>50.639999999999993</v>
      </c>
    </row>
    <row r="19" spans="1:11" x14ac:dyDescent="0.25">
      <c r="A19" s="63"/>
      <c r="B19" s="63"/>
      <c r="C19" s="64"/>
      <c r="D19" s="64">
        <v>6413</v>
      </c>
      <c r="E19" s="64" t="s">
        <v>268</v>
      </c>
      <c r="F19" s="65">
        <v>35.18</v>
      </c>
      <c r="G19" s="65">
        <v>50</v>
      </c>
      <c r="H19" s="65">
        <v>50</v>
      </c>
      <c r="I19" s="61">
        <v>25.32</v>
      </c>
      <c r="J19" s="61">
        <f t="shared" si="0"/>
        <v>71.972711768050033</v>
      </c>
      <c r="K19" s="61">
        <f t="shared" si="1"/>
        <v>50.639999999999993</v>
      </c>
    </row>
    <row r="20" spans="1:11" x14ac:dyDescent="0.25">
      <c r="A20" s="63"/>
      <c r="B20" s="66">
        <v>65</v>
      </c>
      <c r="C20" s="67"/>
      <c r="D20" s="67"/>
      <c r="E20" s="67" t="s">
        <v>269</v>
      </c>
      <c r="F20" s="59">
        <f t="shared" ref="F20:I24" si="3">SUM(F21)</f>
        <v>14.04</v>
      </c>
      <c r="G20" s="59">
        <f t="shared" si="3"/>
        <v>1553</v>
      </c>
      <c r="H20" s="59">
        <f t="shared" si="3"/>
        <v>1553</v>
      </c>
      <c r="I20" s="60">
        <f t="shared" si="3"/>
        <v>0</v>
      </c>
      <c r="J20" s="61">
        <f t="shared" si="0"/>
        <v>0</v>
      </c>
      <c r="K20" s="61">
        <f t="shared" si="1"/>
        <v>0</v>
      </c>
    </row>
    <row r="21" spans="1:11" x14ac:dyDescent="0.25">
      <c r="A21" s="63"/>
      <c r="B21" s="63"/>
      <c r="C21" s="64"/>
      <c r="D21" s="64">
        <v>652</v>
      </c>
      <c r="E21" s="64" t="s">
        <v>270</v>
      </c>
      <c r="F21" s="59">
        <f t="shared" si="3"/>
        <v>14.04</v>
      </c>
      <c r="G21" s="65">
        <f t="shared" si="3"/>
        <v>1553</v>
      </c>
      <c r="H21" s="65">
        <f t="shared" si="3"/>
        <v>1553</v>
      </c>
      <c r="I21" s="60">
        <f t="shared" si="3"/>
        <v>0</v>
      </c>
      <c r="J21" s="61">
        <f t="shared" si="0"/>
        <v>0</v>
      </c>
      <c r="K21" s="61">
        <f t="shared" si="1"/>
        <v>0</v>
      </c>
    </row>
    <row r="22" spans="1:11" x14ac:dyDescent="0.25">
      <c r="A22" s="63"/>
      <c r="B22" s="63"/>
      <c r="C22" s="64"/>
      <c r="D22" s="64">
        <v>6526</v>
      </c>
      <c r="E22" s="64" t="s">
        <v>271</v>
      </c>
      <c r="F22" s="65">
        <v>14.04</v>
      </c>
      <c r="G22" s="65">
        <v>1553</v>
      </c>
      <c r="H22" s="65">
        <v>1553</v>
      </c>
      <c r="I22" s="61"/>
      <c r="J22" s="61">
        <f t="shared" si="0"/>
        <v>0</v>
      </c>
      <c r="K22" s="61">
        <f t="shared" si="1"/>
        <v>0</v>
      </c>
    </row>
    <row r="23" spans="1:11" ht="51" x14ac:dyDescent="0.25">
      <c r="A23" s="63"/>
      <c r="B23" s="66">
        <v>66</v>
      </c>
      <c r="C23" s="64"/>
      <c r="D23" s="64"/>
      <c r="E23" s="68" t="s">
        <v>272</v>
      </c>
      <c r="F23" s="59">
        <f>SUM(F24+F26)</f>
        <v>15711.92</v>
      </c>
      <c r="G23" s="59">
        <f>SUM(G26+G24)</f>
        <v>70247</v>
      </c>
      <c r="H23" s="59">
        <f>SUM(H26+H24)</f>
        <v>70247</v>
      </c>
      <c r="I23" s="59">
        <f>SUM(I26+I24)</f>
        <v>18674.599999999999</v>
      </c>
      <c r="J23" s="61">
        <f t="shared" si="0"/>
        <v>118.85625690558506</v>
      </c>
      <c r="K23" s="61">
        <f t="shared" si="1"/>
        <v>26.584195766367248</v>
      </c>
    </row>
    <row r="24" spans="1:11" ht="38.25" x14ac:dyDescent="0.25">
      <c r="A24" s="63"/>
      <c r="B24" s="63"/>
      <c r="C24" s="64"/>
      <c r="D24" s="64">
        <v>661</v>
      </c>
      <c r="E24" s="69" t="s">
        <v>273</v>
      </c>
      <c r="F24" s="59">
        <f t="shared" si="3"/>
        <v>15711.92</v>
      </c>
      <c r="G24" s="65">
        <f>SUM(G25)</f>
        <v>30247</v>
      </c>
      <c r="H24" s="65">
        <f>SUM(H25)</f>
        <v>30247</v>
      </c>
      <c r="I24" s="65">
        <f>SUM(I25)</f>
        <v>18674.599999999999</v>
      </c>
      <c r="J24" s="61">
        <f t="shared" si="0"/>
        <v>118.85625690558506</v>
      </c>
      <c r="K24" s="61">
        <f t="shared" si="1"/>
        <v>61.740337884748897</v>
      </c>
    </row>
    <row r="25" spans="1:11" x14ac:dyDescent="0.25">
      <c r="A25" s="63"/>
      <c r="B25" s="63"/>
      <c r="C25" s="64"/>
      <c r="D25" s="64">
        <v>6615</v>
      </c>
      <c r="E25" s="64" t="s">
        <v>274</v>
      </c>
      <c r="F25" s="65">
        <v>15711.92</v>
      </c>
      <c r="G25" s="65">
        <v>30247</v>
      </c>
      <c r="H25" s="65">
        <v>30247</v>
      </c>
      <c r="I25" s="61">
        <v>18674.599999999999</v>
      </c>
      <c r="J25" s="61">
        <f t="shared" si="0"/>
        <v>118.85625690558506</v>
      </c>
      <c r="K25" s="61">
        <f t="shared" si="1"/>
        <v>61.740337884748897</v>
      </c>
    </row>
    <row r="26" spans="1:11" x14ac:dyDescent="0.25">
      <c r="A26" s="63"/>
      <c r="B26" s="63"/>
      <c r="C26" s="64"/>
      <c r="D26" s="64">
        <v>663</v>
      </c>
      <c r="E26" s="64" t="s">
        <v>275</v>
      </c>
      <c r="F26" s="59">
        <f>SUM(F27)</f>
        <v>0</v>
      </c>
      <c r="G26" s="65">
        <f>SUM(G27)</f>
        <v>40000</v>
      </c>
      <c r="H26" s="65">
        <f>SUM(H27)</f>
        <v>40000</v>
      </c>
      <c r="I26" s="60">
        <f>SUM(I27)</f>
        <v>0</v>
      </c>
      <c r="J26" s="61" t="e">
        <f t="shared" si="0"/>
        <v>#DIV/0!</v>
      </c>
      <c r="K26" s="61">
        <f t="shared" si="1"/>
        <v>0</v>
      </c>
    </row>
    <row r="27" spans="1:11" x14ac:dyDescent="0.25">
      <c r="A27" s="63"/>
      <c r="B27" s="63"/>
      <c r="C27" s="64"/>
      <c r="D27" s="64">
        <v>6631</v>
      </c>
      <c r="E27" s="64" t="s">
        <v>276</v>
      </c>
      <c r="F27" s="65"/>
      <c r="G27" s="65">
        <v>40000</v>
      </c>
      <c r="H27" s="65">
        <v>40000</v>
      </c>
      <c r="I27" s="61"/>
      <c r="J27" s="61" t="e">
        <f t="shared" si="0"/>
        <v>#DIV/0!</v>
      </c>
      <c r="K27" s="61">
        <f t="shared" si="1"/>
        <v>0</v>
      </c>
    </row>
    <row r="28" spans="1:11" ht="25.5" x14ac:dyDescent="0.25">
      <c r="A28" s="63"/>
      <c r="B28" s="66">
        <v>67</v>
      </c>
      <c r="C28" s="64"/>
      <c r="D28" s="64"/>
      <c r="E28" s="58" t="s">
        <v>277</v>
      </c>
      <c r="F28" s="59">
        <f>SUM(F29)</f>
        <v>532765.62</v>
      </c>
      <c r="G28" s="59">
        <f>SUM(G29)</f>
        <v>1624574.75</v>
      </c>
      <c r="H28" s="59">
        <f>SUM(H29)</f>
        <v>1624574.75</v>
      </c>
      <c r="I28" s="60">
        <f>SUM(I29)</f>
        <v>733934.21</v>
      </c>
      <c r="J28" s="61">
        <f t="shared" si="0"/>
        <v>137.75930398812145</v>
      </c>
      <c r="K28" s="61">
        <f t="shared" si="1"/>
        <v>45.177004628441999</v>
      </c>
    </row>
    <row r="29" spans="1:11" ht="25.5" x14ac:dyDescent="0.25">
      <c r="A29" s="63"/>
      <c r="B29" s="66"/>
      <c r="C29" s="64"/>
      <c r="D29" s="64">
        <v>671</v>
      </c>
      <c r="E29" s="62" t="s">
        <v>277</v>
      </c>
      <c r="F29" s="59">
        <f>SUM(F30+F31)</f>
        <v>532765.62</v>
      </c>
      <c r="G29" s="59">
        <f>SUM(G30+G31)</f>
        <v>1624574.75</v>
      </c>
      <c r="H29" s="59">
        <f>SUM(H30+H31)</f>
        <v>1624574.75</v>
      </c>
      <c r="I29" s="59">
        <f>SUM(I30+I31)</f>
        <v>733934.21</v>
      </c>
      <c r="J29" s="61">
        <f t="shared" si="0"/>
        <v>137.75930398812145</v>
      </c>
      <c r="K29" s="61">
        <f t="shared" si="1"/>
        <v>45.177004628441999</v>
      </c>
    </row>
    <row r="30" spans="1:11" ht="38.25" x14ac:dyDescent="0.25">
      <c r="A30" s="63"/>
      <c r="B30" s="66"/>
      <c r="C30" s="64"/>
      <c r="D30" s="64">
        <v>6711</v>
      </c>
      <c r="E30" s="62" t="s">
        <v>278</v>
      </c>
      <c r="F30" s="65">
        <v>529026.05000000005</v>
      </c>
      <c r="G30" s="65">
        <v>1602673</v>
      </c>
      <c r="H30" s="65">
        <v>1602673</v>
      </c>
      <c r="I30" s="61">
        <v>733934.21</v>
      </c>
      <c r="J30" s="61">
        <f t="shared" si="0"/>
        <v>138.73309452341712</v>
      </c>
      <c r="K30" s="61">
        <f t="shared" si="1"/>
        <v>45.794382884094261</v>
      </c>
    </row>
    <row r="31" spans="1:11" ht="38.25" x14ac:dyDescent="0.25">
      <c r="A31" s="63"/>
      <c r="B31" s="63"/>
      <c r="C31" s="64"/>
      <c r="D31" s="64">
        <v>6712</v>
      </c>
      <c r="E31" s="62" t="s">
        <v>279</v>
      </c>
      <c r="F31" s="65">
        <v>3739.57</v>
      </c>
      <c r="G31" s="65">
        <v>21901.75</v>
      </c>
      <c r="H31" s="65">
        <v>21901.75</v>
      </c>
      <c r="I31" s="61">
        <v>0</v>
      </c>
      <c r="J31" s="61">
        <f t="shared" si="0"/>
        <v>0</v>
      </c>
      <c r="K31" s="61">
        <f t="shared" si="1"/>
        <v>0</v>
      </c>
    </row>
    <row r="32" spans="1:11" x14ac:dyDescent="0.25">
      <c r="A32" s="63"/>
      <c r="B32" s="63"/>
      <c r="C32" s="63"/>
      <c r="D32" s="63"/>
      <c r="E32" s="70"/>
      <c r="F32" s="65"/>
      <c r="G32" s="65"/>
      <c r="H32" s="71"/>
      <c r="I32" s="61"/>
      <c r="J32" s="61"/>
      <c r="K32" s="61"/>
    </row>
    <row r="33" spans="1:11" x14ac:dyDescent="0.25">
      <c r="F33" s="36"/>
      <c r="G33" s="36"/>
      <c r="I33" s="36"/>
      <c r="J33" s="36"/>
      <c r="K33" s="36"/>
    </row>
    <row r="34" spans="1:11" ht="18" x14ac:dyDescent="0.25">
      <c r="A34" s="34"/>
      <c r="B34" s="34"/>
      <c r="C34" s="34"/>
      <c r="D34" s="34"/>
      <c r="E34" s="34"/>
      <c r="F34" s="35"/>
      <c r="G34" s="35"/>
      <c r="H34" s="34"/>
      <c r="I34" s="37"/>
      <c r="J34" s="37"/>
      <c r="K34" s="37"/>
    </row>
    <row r="35" spans="1:11" ht="51" x14ac:dyDescent="0.25">
      <c r="A35" s="133" t="s">
        <v>240</v>
      </c>
      <c r="B35" s="134"/>
      <c r="C35" s="134"/>
      <c r="D35" s="134"/>
      <c r="E35" s="135"/>
      <c r="F35" s="56" t="s">
        <v>316</v>
      </c>
      <c r="G35" s="56" t="s">
        <v>313</v>
      </c>
      <c r="H35" s="57" t="s">
        <v>314</v>
      </c>
      <c r="I35" s="56" t="s">
        <v>315</v>
      </c>
      <c r="J35" s="56" t="s">
        <v>241</v>
      </c>
      <c r="K35" s="56" t="s">
        <v>242</v>
      </c>
    </row>
    <row r="36" spans="1:11" x14ac:dyDescent="0.25">
      <c r="A36" s="133">
        <v>1</v>
      </c>
      <c r="B36" s="134"/>
      <c r="C36" s="134"/>
      <c r="D36" s="134"/>
      <c r="E36" s="135"/>
      <c r="F36" s="57">
        <v>2</v>
      </c>
      <c r="G36" s="57">
        <v>3</v>
      </c>
      <c r="H36" s="57">
        <v>4</v>
      </c>
      <c r="I36" s="57">
        <v>5</v>
      </c>
      <c r="J36" s="56" t="s">
        <v>243</v>
      </c>
      <c r="K36" s="56" t="s">
        <v>244</v>
      </c>
    </row>
    <row r="37" spans="1:11" x14ac:dyDescent="0.25">
      <c r="A37" s="72"/>
      <c r="B37" s="72"/>
      <c r="C37" s="72"/>
      <c r="D37" s="72"/>
      <c r="E37" s="72" t="s">
        <v>280</v>
      </c>
      <c r="F37" s="73">
        <f>SUM(F38+F79)</f>
        <v>606081.81999999995</v>
      </c>
      <c r="G37" s="73">
        <f>SUM(G39+G49+G76+G79)</f>
        <v>2003918</v>
      </c>
      <c r="H37" s="73">
        <f>SUM(H39+H49+H76+H79)</f>
        <v>2003918</v>
      </c>
      <c r="I37" s="74">
        <f>SUM(I38+I79)</f>
        <v>856460.28</v>
      </c>
      <c r="J37" s="75">
        <f>I37/F37*100</f>
        <v>141.31099989107082</v>
      </c>
      <c r="K37" s="75">
        <f>I37/H37*100</f>
        <v>42.739287735326499</v>
      </c>
    </row>
    <row r="38" spans="1:11" x14ac:dyDescent="0.25">
      <c r="A38" s="76">
        <v>3</v>
      </c>
      <c r="B38" s="76"/>
      <c r="C38" s="76"/>
      <c r="D38" s="76"/>
      <c r="E38" s="76" t="s">
        <v>104</v>
      </c>
      <c r="F38" s="77">
        <f>SUM(F39+F49+F76)</f>
        <v>600939.1399999999</v>
      </c>
      <c r="G38" s="77">
        <f>SUM(G39+G49+G76)</f>
        <v>1922800</v>
      </c>
      <c r="H38" s="77">
        <f>SUM(H39+H49+H76)</f>
        <v>1922800</v>
      </c>
      <c r="I38" s="78">
        <f>SUM(I39+I49+I76)</f>
        <v>855376.78</v>
      </c>
      <c r="J38" s="79">
        <f t="shared" ref="J38:J91" si="4">I38/F38*100</f>
        <v>142.34000135188401</v>
      </c>
      <c r="K38" s="79">
        <f t="shared" ref="K38:K91" si="5">I38/H38*100</f>
        <v>44.485998543790309</v>
      </c>
    </row>
    <row r="39" spans="1:11" x14ac:dyDescent="0.25">
      <c r="A39" s="80"/>
      <c r="B39" s="81">
        <v>31</v>
      </c>
      <c r="C39" s="81"/>
      <c r="D39" s="81"/>
      <c r="E39" s="80" t="s">
        <v>106</v>
      </c>
      <c r="F39" s="82">
        <f>SUM(F40+F45+F46)</f>
        <v>513079.35</v>
      </c>
      <c r="G39" s="83">
        <f>G40+G46+G45</f>
        <v>1571018</v>
      </c>
      <c r="H39" s="83">
        <f>H40+H46+H45</f>
        <v>1571018</v>
      </c>
      <c r="I39" s="83">
        <f>I40+I46+I45</f>
        <v>722978.89000000013</v>
      </c>
      <c r="J39" s="84">
        <f t="shared" si="4"/>
        <v>140.90976181364542</v>
      </c>
      <c r="K39" s="84">
        <f t="shared" si="5"/>
        <v>46.019771256599235</v>
      </c>
    </row>
    <row r="40" spans="1:11" x14ac:dyDescent="0.25">
      <c r="A40" s="63"/>
      <c r="B40" s="63"/>
      <c r="C40" s="63">
        <v>311</v>
      </c>
      <c r="D40" s="63"/>
      <c r="E40" s="63" t="s">
        <v>108</v>
      </c>
      <c r="F40" s="60">
        <f>SUM(F42+F41+F43+F44)</f>
        <v>387766.35</v>
      </c>
      <c r="G40" s="60">
        <f>SUM(G42+G41+G43+G44)</f>
        <v>1211121</v>
      </c>
      <c r="H40" s="60">
        <f>SUM(H42+H41+H43+H3+H44)</f>
        <v>1211121</v>
      </c>
      <c r="I40" s="60">
        <f>SUM(I42+I41+I43+I3+I44)</f>
        <v>556121.30000000005</v>
      </c>
      <c r="J40" s="85">
        <f t="shared" si="4"/>
        <v>143.41659610226625</v>
      </c>
      <c r="K40" s="85">
        <f t="shared" si="5"/>
        <v>45.917897551111743</v>
      </c>
    </row>
    <row r="41" spans="1:11" x14ac:dyDescent="0.25">
      <c r="A41" s="63"/>
      <c r="B41" s="63"/>
      <c r="C41" s="63"/>
      <c r="D41" s="63">
        <v>3111</v>
      </c>
      <c r="E41" s="63" t="s">
        <v>110</v>
      </c>
      <c r="F41" s="65">
        <v>361004.95</v>
      </c>
      <c r="G41" s="65">
        <v>1118498</v>
      </c>
      <c r="H41" s="65">
        <v>1118498</v>
      </c>
      <c r="I41" s="61">
        <v>517590.96</v>
      </c>
      <c r="J41" s="85">
        <f t="shared" si="4"/>
        <v>143.37503128419706</v>
      </c>
      <c r="K41" s="85">
        <f t="shared" si="5"/>
        <v>46.275537372440546</v>
      </c>
    </row>
    <row r="42" spans="1:11" x14ac:dyDescent="0.25">
      <c r="A42" s="63"/>
      <c r="B42" s="63"/>
      <c r="C42" s="63"/>
      <c r="D42" s="63">
        <v>3112</v>
      </c>
      <c r="E42" s="63" t="s">
        <v>112</v>
      </c>
      <c r="F42" s="65">
        <v>1001.5</v>
      </c>
      <c r="G42" s="65">
        <v>7623</v>
      </c>
      <c r="H42" s="65">
        <v>7623</v>
      </c>
      <c r="I42" s="61">
        <v>1408.5</v>
      </c>
      <c r="J42" s="85">
        <f t="shared" si="4"/>
        <v>140.63904143784322</v>
      </c>
      <c r="K42" s="85">
        <f t="shared" si="5"/>
        <v>18.47697756788666</v>
      </c>
    </row>
    <row r="43" spans="1:11" x14ac:dyDescent="0.25">
      <c r="A43" s="63"/>
      <c r="B43" s="63"/>
      <c r="C43" s="63"/>
      <c r="D43" s="63">
        <v>3113</v>
      </c>
      <c r="E43" s="63" t="s">
        <v>173</v>
      </c>
      <c r="F43" s="65">
        <v>12863.05</v>
      </c>
      <c r="G43" s="65">
        <v>45000</v>
      </c>
      <c r="H43" s="65">
        <v>45000</v>
      </c>
      <c r="I43" s="61">
        <v>17846.22</v>
      </c>
      <c r="J43" s="85">
        <f t="shared" si="4"/>
        <v>138.74018992385166</v>
      </c>
      <c r="K43" s="85">
        <f t="shared" si="5"/>
        <v>39.65826666666667</v>
      </c>
    </row>
    <row r="44" spans="1:11" x14ac:dyDescent="0.25">
      <c r="A44" s="63"/>
      <c r="B44" s="63"/>
      <c r="C44" s="63"/>
      <c r="D44" s="63">
        <v>3114</v>
      </c>
      <c r="E44" s="63" t="s">
        <v>175</v>
      </c>
      <c r="F44" s="65">
        <v>12896.85</v>
      </c>
      <c r="G44" s="65">
        <v>40000</v>
      </c>
      <c r="H44" s="65">
        <v>40000</v>
      </c>
      <c r="I44" s="61">
        <v>19275.62</v>
      </c>
      <c r="J44" s="85">
        <f t="shared" si="4"/>
        <v>149.45990687648535</v>
      </c>
      <c r="K44" s="85">
        <f t="shared" si="5"/>
        <v>48.189050000000002</v>
      </c>
    </row>
    <row r="45" spans="1:11" x14ac:dyDescent="0.25">
      <c r="A45" s="63"/>
      <c r="B45" s="63"/>
      <c r="C45" s="63">
        <v>312</v>
      </c>
      <c r="D45" s="63"/>
      <c r="E45" s="63" t="s">
        <v>135</v>
      </c>
      <c r="F45" s="65">
        <v>32763.49</v>
      </c>
      <c r="G45" s="65">
        <v>76300</v>
      </c>
      <c r="H45" s="65">
        <v>76300</v>
      </c>
      <c r="I45" s="61">
        <v>34223.69</v>
      </c>
      <c r="J45" s="85">
        <f t="shared" si="4"/>
        <v>104.45679016490612</v>
      </c>
      <c r="K45" s="85">
        <f t="shared" si="5"/>
        <v>44.85411533420708</v>
      </c>
    </row>
    <row r="46" spans="1:11" x14ac:dyDescent="0.25">
      <c r="A46" s="63"/>
      <c r="B46" s="63"/>
      <c r="C46" s="63">
        <v>313</v>
      </c>
      <c r="D46" s="63"/>
      <c r="E46" s="63" t="s">
        <v>114</v>
      </c>
      <c r="F46" s="60">
        <f>SUM(F48+F47)</f>
        <v>92549.51</v>
      </c>
      <c r="G46" s="60">
        <f>SUM(G48+G47)</f>
        <v>283597</v>
      </c>
      <c r="H46" s="60">
        <f>SUM(H48+H47)</f>
        <v>283597</v>
      </c>
      <c r="I46" s="60">
        <f>SUM(I48+I47)</f>
        <v>132633.9</v>
      </c>
      <c r="J46" s="85">
        <f t="shared" si="4"/>
        <v>143.311293598421</v>
      </c>
      <c r="K46" s="85">
        <f t="shared" si="5"/>
        <v>46.768442543468367</v>
      </c>
    </row>
    <row r="47" spans="1:11" x14ac:dyDescent="0.25">
      <c r="A47" s="63"/>
      <c r="B47" s="63"/>
      <c r="C47" s="63"/>
      <c r="D47" s="63">
        <v>3131</v>
      </c>
      <c r="E47" s="63" t="s">
        <v>281</v>
      </c>
      <c r="F47" s="65">
        <v>28511.45</v>
      </c>
      <c r="G47" s="65">
        <v>88195</v>
      </c>
      <c r="H47" s="65">
        <v>88195</v>
      </c>
      <c r="I47" s="61">
        <v>40873.870000000003</v>
      </c>
      <c r="J47" s="85"/>
      <c r="K47" s="85">
        <f t="shared" si="5"/>
        <v>46.344883496796875</v>
      </c>
    </row>
    <row r="48" spans="1:11" x14ac:dyDescent="0.25">
      <c r="A48" s="63"/>
      <c r="B48" s="63"/>
      <c r="C48" s="63"/>
      <c r="D48" s="63">
        <v>3132</v>
      </c>
      <c r="E48" s="63" t="s">
        <v>282</v>
      </c>
      <c r="F48" s="65">
        <v>64038.06</v>
      </c>
      <c r="G48" s="65">
        <v>195402</v>
      </c>
      <c r="H48" s="65">
        <v>195402</v>
      </c>
      <c r="I48" s="61">
        <v>91760.03</v>
      </c>
      <c r="J48" s="85">
        <f t="shared" si="4"/>
        <v>143.28983420172315</v>
      </c>
      <c r="K48" s="85">
        <f t="shared" si="5"/>
        <v>46.959616585295954</v>
      </c>
    </row>
    <row r="49" spans="1:11" x14ac:dyDescent="0.25">
      <c r="A49" s="86"/>
      <c r="B49" s="86">
        <v>32</v>
      </c>
      <c r="C49" s="87"/>
      <c r="D49" s="87"/>
      <c r="E49" s="88" t="s">
        <v>120</v>
      </c>
      <c r="F49" s="89">
        <f>SUM(F50+F54+F61+F70)</f>
        <v>87662.069999999992</v>
      </c>
      <c r="G49" s="89">
        <f>SUM(G50+G54+G61+G70)</f>
        <v>351182</v>
      </c>
      <c r="H49" s="89">
        <f>SUM(H50+H54+H61+H70)</f>
        <v>351182</v>
      </c>
      <c r="I49" s="90">
        <f>SUM(I50+I54+I61+I70)</f>
        <v>131917.44999999998</v>
      </c>
      <c r="J49" s="84">
        <f t="shared" si="4"/>
        <v>150.48406910765397</v>
      </c>
      <c r="K49" s="84">
        <f t="shared" si="5"/>
        <v>37.563841540853453</v>
      </c>
    </row>
    <row r="50" spans="1:11" x14ac:dyDescent="0.25">
      <c r="A50" s="63"/>
      <c r="B50" s="63"/>
      <c r="C50" s="66">
        <v>321</v>
      </c>
      <c r="D50" s="63"/>
      <c r="E50" s="63" t="s">
        <v>138</v>
      </c>
      <c r="F50" s="59">
        <f>SUM(F51:F53)</f>
        <v>27559.550000000003</v>
      </c>
      <c r="G50" s="59">
        <f>SUM(G51:G53)</f>
        <v>59974</v>
      </c>
      <c r="H50" s="59">
        <f>SUM(H51:H53)</f>
        <v>59974</v>
      </c>
      <c r="I50" s="59">
        <f>SUM(I51:I53)</f>
        <v>21978.799999999999</v>
      </c>
      <c r="J50" s="85">
        <f t="shared" si="4"/>
        <v>79.750213628306682</v>
      </c>
      <c r="K50" s="85">
        <f t="shared" si="5"/>
        <v>36.647213792643477</v>
      </c>
    </row>
    <row r="51" spans="1:11" x14ac:dyDescent="0.25">
      <c r="A51" s="63"/>
      <c r="B51" s="66"/>
      <c r="C51" s="63"/>
      <c r="D51" s="63">
        <v>3211</v>
      </c>
      <c r="E51" s="70" t="s">
        <v>177</v>
      </c>
      <c r="F51" s="65">
        <v>3169.7</v>
      </c>
      <c r="G51" s="65">
        <v>3799</v>
      </c>
      <c r="H51" s="65">
        <v>3799</v>
      </c>
      <c r="I51" s="61">
        <v>1070.2</v>
      </c>
      <c r="J51" s="85">
        <f t="shared" si="4"/>
        <v>33.763447644887535</v>
      </c>
      <c r="K51" s="85">
        <f t="shared" si="5"/>
        <v>28.170571202948146</v>
      </c>
    </row>
    <row r="52" spans="1:11" x14ac:dyDescent="0.25">
      <c r="A52" s="63"/>
      <c r="B52" s="66"/>
      <c r="C52" s="64"/>
      <c r="D52" s="64">
        <v>3212</v>
      </c>
      <c r="E52" s="64" t="s">
        <v>283</v>
      </c>
      <c r="F52" s="65">
        <v>12444.73</v>
      </c>
      <c r="G52" s="65">
        <v>40575</v>
      </c>
      <c r="H52" s="65">
        <v>40575</v>
      </c>
      <c r="I52" s="61">
        <v>15611.6</v>
      </c>
      <c r="J52" s="85">
        <f t="shared" si="4"/>
        <v>125.44747857125064</v>
      </c>
      <c r="K52" s="85">
        <f t="shared" si="5"/>
        <v>38.475908810844118</v>
      </c>
    </row>
    <row r="53" spans="1:11" x14ac:dyDescent="0.25">
      <c r="A53" s="63"/>
      <c r="B53" s="63"/>
      <c r="C53" s="64"/>
      <c r="D53" s="64">
        <v>3213</v>
      </c>
      <c r="E53" s="64" t="s">
        <v>179</v>
      </c>
      <c r="F53" s="65">
        <v>11945.12</v>
      </c>
      <c r="G53" s="65">
        <v>15600</v>
      </c>
      <c r="H53" s="65">
        <v>15600</v>
      </c>
      <c r="I53" s="61">
        <v>5297</v>
      </c>
      <c r="J53" s="85">
        <f t="shared" si="4"/>
        <v>44.344468703537508</v>
      </c>
      <c r="K53" s="85">
        <f t="shared" si="5"/>
        <v>33.955128205128204</v>
      </c>
    </row>
    <row r="54" spans="1:11" x14ac:dyDescent="0.25">
      <c r="A54" s="63"/>
      <c r="B54" s="63"/>
      <c r="C54" s="67">
        <v>322</v>
      </c>
      <c r="D54" s="64"/>
      <c r="E54" s="64" t="s">
        <v>122</v>
      </c>
      <c r="F54" s="59">
        <f>SUM(F55:F60)</f>
        <v>38221.369999999995</v>
      </c>
      <c r="G54" s="59">
        <f>SUM(G55:G60)</f>
        <v>189652</v>
      </c>
      <c r="H54" s="59">
        <f>SUM(H55:H60)</f>
        <v>189652</v>
      </c>
      <c r="I54" s="59">
        <f>SUM(I55:I60)</f>
        <v>72557.84</v>
      </c>
      <c r="J54" s="85">
        <f t="shared" si="4"/>
        <v>189.83579081545221</v>
      </c>
      <c r="K54" s="85">
        <f t="shared" si="5"/>
        <v>38.25841014067872</v>
      </c>
    </row>
    <row r="55" spans="1:11" x14ac:dyDescent="0.25">
      <c r="A55" s="63"/>
      <c r="B55" s="63"/>
      <c r="C55" s="64"/>
      <c r="D55" s="64">
        <v>3221</v>
      </c>
      <c r="E55" s="64" t="s">
        <v>124</v>
      </c>
      <c r="F55" s="65">
        <v>3232.28</v>
      </c>
      <c r="G55" s="65">
        <v>9998</v>
      </c>
      <c r="H55" s="65">
        <v>9998</v>
      </c>
      <c r="I55" s="61">
        <v>5284.61</v>
      </c>
      <c r="J55" s="85">
        <f t="shared" si="4"/>
        <v>163.49480861806524</v>
      </c>
      <c r="K55" s="85">
        <f t="shared" si="5"/>
        <v>52.856671334266849</v>
      </c>
    </row>
    <row r="56" spans="1:11" x14ac:dyDescent="0.25">
      <c r="A56" s="63"/>
      <c r="B56" s="63"/>
      <c r="C56" s="64"/>
      <c r="D56" s="64">
        <v>3222</v>
      </c>
      <c r="E56" s="64" t="s">
        <v>142</v>
      </c>
      <c r="F56" s="65">
        <v>275.5</v>
      </c>
      <c r="G56" s="65">
        <v>7747</v>
      </c>
      <c r="H56" s="65">
        <v>7747</v>
      </c>
      <c r="I56" s="61">
        <v>0</v>
      </c>
      <c r="J56" s="85">
        <f t="shared" si="4"/>
        <v>0</v>
      </c>
      <c r="K56" s="85">
        <f t="shared" si="5"/>
        <v>0</v>
      </c>
    </row>
    <row r="57" spans="1:11" x14ac:dyDescent="0.25">
      <c r="A57" s="63"/>
      <c r="B57" s="63"/>
      <c r="C57" s="64"/>
      <c r="D57" s="64">
        <v>3223</v>
      </c>
      <c r="E57" s="64" t="s">
        <v>181</v>
      </c>
      <c r="F57" s="65">
        <v>17354</v>
      </c>
      <c r="G57" s="65">
        <v>47000</v>
      </c>
      <c r="H57" s="65">
        <v>47000</v>
      </c>
      <c r="I57" s="61">
        <v>14657.48</v>
      </c>
      <c r="J57" s="85">
        <f t="shared" si="4"/>
        <v>84.461680304252624</v>
      </c>
      <c r="K57" s="85">
        <f t="shared" si="5"/>
        <v>31.186127659574471</v>
      </c>
    </row>
    <row r="58" spans="1:11" x14ac:dyDescent="0.25">
      <c r="A58" s="63"/>
      <c r="B58" s="63"/>
      <c r="C58" s="64"/>
      <c r="D58" s="64">
        <v>3224</v>
      </c>
      <c r="E58" s="64" t="s">
        <v>284</v>
      </c>
      <c r="F58" s="65">
        <v>6218.87</v>
      </c>
      <c r="G58" s="65">
        <v>26656</v>
      </c>
      <c r="H58" s="65">
        <v>26656</v>
      </c>
      <c r="I58" s="61">
        <v>10069.1</v>
      </c>
      <c r="J58" s="85">
        <f t="shared" si="4"/>
        <v>161.91205154634204</v>
      </c>
      <c r="K58" s="85">
        <f t="shared" si="5"/>
        <v>37.774234693877553</v>
      </c>
    </row>
    <row r="59" spans="1:11" x14ac:dyDescent="0.25">
      <c r="A59" s="63"/>
      <c r="B59" s="63"/>
      <c r="C59" s="64"/>
      <c r="D59" s="64">
        <v>3225</v>
      </c>
      <c r="E59" s="64" t="s">
        <v>285</v>
      </c>
      <c r="F59" s="65">
        <v>0</v>
      </c>
      <c r="G59" s="65">
        <v>6101</v>
      </c>
      <c r="H59" s="65">
        <v>6101</v>
      </c>
      <c r="I59" s="61">
        <v>1512.75</v>
      </c>
      <c r="J59" s="85" t="e">
        <f t="shared" si="4"/>
        <v>#DIV/0!</v>
      </c>
      <c r="K59" s="85">
        <f t="shared" si="5"/>
        <v>24.795115554827078</v>
      </c>
    </row>
    <row r="60" spans="1:11" x14ac:dyDescent="0.25">
      <c r="A60" s="63"/>
      <c r="B60" s="63"/>
      <c r="C60" s="64"/>
      <c r="D60" s="64">
        <v>3227</v>
      </c>
      <c r="E60" s="64" t="s">
        <v>286</v>
      </c>
      <c r="F60" s="65">
        <v>11140.72</v>
      </c>
      <c r="G60" s="65">
        <v>92150</v>
      </c>
      <c r="H60" s="65">
        <v>92150</v>
      </c>
      <c r="I60" s="61">
        <v>41033.9</v>
      </c>
      <c r="J60" s="85">
        <f t="shared" si="4"/>
        <v>368.32359129392</v>
      </c>
      <c r="K60" s="85">
        <f t="shared" si="5"/>
        <v>44.529462832338581</v>
      </c>
    </row>
    <row r="61" spans="1:11" x14ac:dyDescent="0.25">
      <c r="A61" s="63"/>
      <c r="B61" s="63"/>
      <c r="C61" s="67">
        <v>323</v>
      </c>
      <c r="D61" s="64"/>
      <c r="E61" s="64" t="s">
        <v>128</v>
      </c>
      <c r="F61" s="59">
        <f>SUM(F62:F69)</f>
        <v>17486.149999999998</v>
      </c>
      <c r="G61" s="59">
        <f>SUM(G62:G69)</f>
        <v>89658</v>
      </c>
      <c r="H61" s="59">
        <f>SUM(H62:H69)</f>
        <v>89658</v>
      </c>
      <c r="I61" s="59">
        <f>SUM(I62:I69)</f>
        <v>31101.07</v>
      </c>
      <c r="J61" s="85">
        <f t="shared" si="4"/>
        <v>177.86116440725948</v>
      </c>
      <c r="K61" s="85">
        <f t="shared" si="5"/>
        <v>34.688560976153823</v>
      </c>
    </row>
    <row r="62" spans="1:11" x14ac:dyDescent="0.25">
      <c r="A62" s="63"/>
      <c r="B62" s="63"/>
      <c r="C62" s="64"/>
      <c r="D62" s="64">
        <v>3231</v>
      </c>
      <c r="E62" s="64" t="s">
        <v>287</v>
      </c>
      <c r="F62" s="65">
        <v>3489.51</v>
      </c>
      <c r="G62" s="65">
        <v>8173</v>
      </c>
      <c r="H62" s="65">
        <v>8173</v>
      </c>
      <c r="I62" s="61">
        <v>3846.28</v>
      </c>
      <c r="J62" s="85">
        <f t="shared" si="4"/>
        <v>110.22407157451906</v>
      </c>
      <c r="K62" s="85">
        <f t="shared" si="5"/>
        <v>47.060809984093972</v>
      </c>
    </row>
    <row r="63" spans="1:11" x14ac:dyDescent="0.25">
      <c r="A63" s="63"/>
      <c r="B63" s="63"/>
      <c r="C63" s="64"/>
      <c r="D63" s="64">
        <v>3232</v>
      </c>
      <c r="E63" s="64" t="s">
        <v>288</v>
      </c>
      <c r="F63" s="65">
        <v>8099.76</v>
      </c>
      <c r="G63" s="65">
        <v>43263</v>
      </c>
      <c r="H63" s="65">
        <v>43263</v>
      </c>
      <c r="I63" s="61">
        <v>18684.5</v>
      </c>
      <c r="J63" s="85">
        <f t="shared" si="4"/>
        <v>230.67967445949017</v>
      </c>
      <c r="K63" s="85">
        <f t="shared" si="5"/>
        <v>43.188174652705548</v>
      </c>
    </row>
    <row r="64" spans="1:11" x14ac:dyDescent="0.25">
      <c r="A64" s="63"/>
      <c r="B64" s="63"/>
      <c r="C64" s="64"/>
      <c r="D64" s="64">
        <v>3233</v>
      </c>
      <c r="E64" s="64" t="s">
        <v>289</v>
      </c>
      <c r="F64" s="65">
        <v>297.56</v>
      </c>
      <c r="G64" s="65">
        <v>534</v>
      </c>
      <c r="H64" s="65">
        <v>534</v>
      </c>
      <c r="I64" s="61">
        <v>246.84</v>
      </c>
      <c r="J64" s="85">
        <f t="shared" si="4"/>
        <v>82.954698212125294</v>
      </c>
      <c r="K64" s="85">
        <f t="shared" si="5"/>
        <v>46.224719101123597</v>
      </c>
    </row>
    <row r="65" spans="1:11" x14ac:dyDescent="0.25">
      <c r="A65" s="63"/>
      <c r="B65" s="63"/>
      <c r="C65" s="64"/>
      <c r="D65" s="64">
        <v>3234</v>
      </c>
      <c r="E65" s="64" t="s">
        <v>152</v>
      </c>
      <c r="F65" s="65">
        <v>1107.47</v>
      </c>
      <c r="G65" s="65">
        <v>3300</v>
      </c>
      <c r="H65" s="65">
        <v>3300</v>
      </c>
      <c r="I65" s="61">
        <v>1365.47</v>
      </c>
      <c r="J65" s="85">
        <f t="shared" si="4"/>
        <v>123.29634211310466</v>
      </c>
      <c r="K65" s="85">
        <f t="shared" si="5"/>
        <v>41.377878787878792</v>
      </c>
    </row>
    <row r="66" spans="1:11" x14ac:dyDescent="0.25">
      <c r="A66" s="63"/>
      <c r="B66" s="63"/>
      <c r="C66" s="64"/>
      <c r="D66" s="64">
        <v>3236</v>
      </c>
      <c r="E66" s="64" t="s">
        <v>290</v>
      </c>
      <c r="F66" s="65">
        <v>1595</v>
      </c>
      <c r="G66" s="65">
        <v>4476</v>
      </c>
      <c r="H66" s="65">
        <v>4476</v>
      </c>
      <c r="I66" s="61">
        <v>2406.36</v>
      </c>
      <c r="J66" s="85">
        <f t="shared" si="4"/>
        <v>150.86896551724138</v>
      </c>
      <c r="K66" s="85">
        <f t="shared" si="5"/>
        <v>53.761394101876682</v>
      </c>
    </row>
    <row r="67" spans="1:11" x14ac:dyDescent="0.25">
      <c r="A67" s="63"/>
      <c r="B67" s="63"/>
      <c r="C67" s="64"/>
      <c r="D67" s="64">
        <v>3237</v>
      </c>
      <c r="E67" s="64" t="s">
        <v>183</v>
      </c>
      <c r="F67" s="65">
        <v>497.7</v>
      </c>
      <c r="G67" s="65">
        <v>22449</v>
      </c>
      <c r="H67" s="65">
        <v>22449</v>
      </c>
      <c r="I67" s="61">
        <v>414.75</v>
      </c>
      <c r="J67" s="85">
        <f t="shared" si="4"/>
        <v>83.333333333333343</v>
      </c>
      <c r="K67" s="85">
        <f t="shared" si="5"/>
        <v>1.8475210477081383</v>
      </c>
    </row>
    <row r="68" spans="1:11" x14ac:dyDescent="0.25">
      <c r="A68" s="63"/>
      <c r="B68" s="63"/>
      <c r="C68" s="64"/>
      <c r="D68" s="64">
        <v>3238</v>
      </c>
      <c r="E68" s="64" t="s">
        <v>156</v>
      </c>
      <c r="F68" s="65">
        <v>1546.26</v>
      </c>
      <c r="G68" s="65">
        <v>4063</v>
      </c>
      <c r="H68" s="65">
        <v>4063</v>
      </c>
      <c r="I68" s="61">
        <v>1596.86</v>
      </c>
      <c r="J68" s="85">
        <f t="shared" si="4"/>
        <v>103.2724121428479</v>
      </c>
      <c r="K68" s="85">
        <f t="shared" si="5"/>
        <v>39.302485847895639</v>
      </c>
    </row>
    <row r="69" spans="1:11" x14ac:dyDescent="0.25">
      <c r="A69" s="63"/>
      <c r="B69" s="63"/>
      <c r="C69" s="64"/>
      <c r="D69" s="64">
        <v>3239</v>
      </c>
      <c r="E69" s="64" t="s">
        <v>185</v>
      </c>
      <c r="F69" s="65">
        <v>852.89</v>
      </c>
      <c r="G69" s="65">
        <v>3400</v>
      </c>
      <c r="H69" s="65">
        <v>3400</v>
      </c>
      <c r="I69" s="61">
        <v>2540.0100000000002</v>
      </c>
      <c r="J69" s="85">
        <f t="shared" si="4"/>
        <v>297.81214459074448</v>
      </c>
      <c r="K69" s="85">
        <f t="shared" si="5"/>
        <v>74.706176470588233</v>
      </c>
    </row>
    <row r="70" spans="1:11" x14ac:dyDescent="0.25">
      <c r="A70" s="63"/>
      <c r="B70" s="63"/>
      <c r="C70" s="67">
        <v>329</v>
      </c>
      <c r="D70" s="64"/>
      <c r="E70" s="64" t="s">
        <v>158</v>
      </c>
      <c r="F70" s="59">
        <f>SUM(F71:F75)</f>
        <v>4394.9999999999991</v>
      </c>
      <c r="G70" s="59">
        <f>SUM(G71:G75)</f>
        <v>11898</v>
      </c>
      <c r="H70" s="59">
        <f>SUM(H71:H75)</f>
        <v>11898</v>
      </c>
      <c r="I70" s="59">
        <f>SUM(I71:I75)</f>
        <v>6279.74</v>
      </c>
      <c r="J70" s="85">
        <f t="shared" si="4"/>
        <v>142.88373151308306</v>
      </c>
      <c r="K70" s="85">
        <f t="shared" si="5"/>
        <v>52.779794923516555</v>
      </c>
    </row>
    <row r="71" spans="1:11" x14ac:dyDescent="0.25">
      <c r="A71" s="63"/>
      <c r="B71" s="63"/>
      <c r="C71" s="67"/>
      <c r="D71" s="64">
        <v>3292</v>
      </c>
      <c r="E71" s="64" t="s">
        <v>160</v>
      </c>
      <c r="F71" s="65">
        <v>2171.1999999999998</v>
      </c>
      <c r="G71" s="65">
        <v>6653</v>
      </c>
      <c r="H71" s="65">
        <v>6653</v>
      </c>
      <c r="I71" s="61">
        <v>3787.06</v>
      </c>
      <c r="J71" s="85">
        <f t="shared" si="4"/>
        <v>174.42243920412676</v>
      </c>
      <c r="K71" s="85">
        <f t="shared" si="5"/>
        <v>56.922591312189986</v>
      </c>
    </row>
    <row r="72" spans="1:11" x14ac:dyDescent="0.25">
      <c r="A72" s="63"/>
      <c r="B72" s="63"/>
      <c r="C72" s="67"/>
      <c r="D72" s="64">
        <v>3293</v>
      </c>
      <c r="E72" s="64" t="s">
        <v>187</v>
      </c>
      <c r="F72" s="65">
        <v>1554.35</v>
      </c>
      <c r="G72" s="65">
        <v>3200</v>
      </c>
      <c r="H72" s="65">
        <v>3200</v>
      </c>
      <c r="I72" s="61">
        <v>1862.68</v>
      </c>
      <c r="J72" s="85">
        <f t="shared" si="4"/>
        <v>119.83658764113618</v>
      </c>
      <c r="K72" s="85">
        <f t="shared" si="5"/>
        <v>58.208749999999995</v>
      </c>
    </row>
    <row r="73" spans="1:11" x14ac:dyDescent="0.25">
      <c r="A73" s="63"/>
      <c r="B73" s="63"/>
      <c r="C73" s="67"/>
      <c r="D73" s="64">
        <v>3294</v>
      </c>
      <c r="E73" s="64" t="s">
        <v>291</v>
      </c>
      <c r="F73" s="65">
        <v>560</v>
      </c>
      <c r="G73" s="65">
        <v>630</v>
      </c>
      <c r="H73" s="65">
        <v>630</v>
      </c>
      <c r="I73" s="61">
        <v>630</v>
      </c>
      <c r="J73" s="85">
        <f t="shared" si="4"/>
        <v>112.5</v>
      </c>
      <c r="K73" s="85">
        <f t="shared" si="5"/>
        <v>100</v>
      </c>
    </row>
    <row r="74" spans="1:11" x14ac:dyDescent="0.25">
      <c r="A74" s="63"/>
      <c r="B74" s="63"/>
      <c r="C74" s="67"/>
      <c r="D74" s="64">
        <v>3295</v>
      </c>
      <c r="E74" s="64" t="s">
        <v>191</v>
      </c>
      <c r="F74" s="65">
        <v>109.45</v>
      </c>
      <c r="G74" s="65">
        <v>82</v>
      </c>
      <c r="H74" s="65">
        <v>82</v>
      </c>
      <c r="I74" s="61">
        <v>0</v>
      </c>
      <c r="J74" s="85">
        <f t="shared" si="4"/>
        <v>0</v>
      </c>
      <c r="K74" s="85">
        <f t="shared" si="5"/>
        <v>0</v>
      </c>
    </row>
    <row r="75" spans="1:11" x14ac:dyDescent="0.25">
      <c r="A75" s="63"/>
      <c r="B75" s="63"/>
      <c r="C75" s="64"/>
      <c r="D75" s="64">
        <v>3299</v>
      </c>
      <c r="E75" s="64" t="s">
        <v>158</v>
      </c>
      <c r="F75" s="65">
        <v>0</v>
      </c>
      <c r="G75" s="65">
        <v>1333</v>
      </c>
      <c r="H75" s="65">
        <v>1333</v>
      </c>
      <c r="I75" s="61">
        <v>0</v>
      </c>
      <c r="J75" s="85" t="e">
        <f t="shared" si="4"/>
        <v>#DIV/0!</v>
      </c>
      <c r="K75" s="85">
        <f t="shared" si="5"/>
        <v>0</v>
      </c>
    </row>
    <row r="76" spans="1:11" x14ac:dyDescent="0.25">
      <c r="A76" s="86"/>
      <c r="B76" s="86">
        <v>34</v>
      </c>
      <c r="C76" s="87"/>
      <c r="D76" s="87"/>
      <c r="E76" s="91" t="s">
        <v>162</v>
      </c>
      <c r="F76" s="82">
        <f t="shared" ref="F76:I77" si="6">SUM(F77)</f>
        <v>197.72</v>
      </c>
      <c r="G76" s="92">
        <f t="shared" si="6"/>
        <v>600</v>
      </c>
      <c r="H76" s="92">
        <f t="shared" si="6"/>
        <v>600</v>
      </c>
      <c r="I76" s="92">
        <f t="shared" si="6"/>
        <v>480.44</v>
      </c>
      <c r="J76" s="84">
        <f t="shared" si="4"/>
        <v>242.99008699170543</v>
      </c>
      <c r="K76" s="84">
        <f t="shared" si="5"/>
        <v>80.073333333333323</v>
      </c>
    </row>
    <row r="77" spans="1:11" x14ac:dyDescent="0.25">
      <c r="A77" s="63"/>
      <c r="B77" s="63"/>
      <c r="C77" s="64">
        <v>343</v>
      </c>
      <c r="D77" s="64"/>
      <c r="E77" s="64" t="s">
        <v>164</v>
      </c>
      <c r="F77" s="59">
        <f t="shared" si="6"/>
        <v>197.72</v>
      </c>
      <c r="G77" s="60">
        <f t="shared" si="6"/>
        <v>600</v>
      </c>
      <c r="H77" s="60">
        <f t="shared" si="6"/>
        <v>600</v>
      </c>
      <c r="I77" s="60">
        <f t="shared" si="6"/>
        <v>480.44</v>
      </c>
      <c r="J77" s="85">
        <f t="shared" si="4"/>
        <v>242.99008699170543</v>
      </c>
      <c r="K77" s="85">
        <f t="shared" si="5"/>
        <v>80.073333333333323</v>
      </c>
    </row>
    <row r="78" spans="1:11" x14ac:dyDescent="0.25">
      <c r="A78" s="63"/>
      <c r="B78" s="63"/>
      <c r="C78" s="64"/>
      <c r="D78" s="64">
        <v>3431</v>
      </c>
      <c r="E78" s="64" t="s">
        <v>166</v>
      </c>
      <c r="F78" s="65">
        <v>197.72</v>
      </c>
      <c r="G78" s="65">
        <v>600</v>
      </c>
      <c r="H78" s="65">
        <v>600</v>
      </c>
      <c r="I78" s="61">
        <v>480.44</v>
      </c>
      <c r="J78" s="85">
        <f t="shared" si="4"/>
        <v>242.99008699170543</v>
      </c>
      <c r="K78" s="85">
        <f t="shared" si="5"/>
        <v>80.073333333333323</v>
      </c>
    </row>
    <row r="79" spans="1:11" ht="25.5" x14ac:dyDescent="0.25">
      <c r="A79" s="93">
        <v>4</v>
      </c>
      <c r="B79" s="93"/>
      <c r="C79" s="93"/>
      <c r="D79" s="93"/>
      <c r="E79" s="94" t="s">
        <v>203</v>
      </c>
      <c r="F79" s="77">
        <f>SUM(F80)</f>
        <v>5142.68</v>
      </c>
      <c r="G79" s="77">
        <f>SUM(G80)</f>
        <v>81118</v>
      </c>
      <c r="H79" s="77">
        <f>SUM(H80)</f>
        <v>81118</v>
      </c>
      <c r="I79" s="78">
        <f>SUM(I80)</f>
        <v>1083.5</v>
      </c>
      <c r="J79" s="79">
        <f t="shared" si="4"/>
        <v>21.068781258021108</v>
      </c>
      <c r="K79" s="79">
        <f t="shared" si="5"/>
        <v>1.3357084740748046</v>
      </c>
    </row>
    <row r="80" spans="1:11" ht="38.25" x14ac:dyDescent="0.25">
      <c r="A80" s="81"/>
      <c r="B80" s="81">
        <v>42</v>
      </c>
      <c r="C80" s="81"/>
      <c r="D80" s="81"/>
      <c r="E80" s="95" t="s">
        <v>205</v>
      </c>
      <c r="F80" s="82">
        <f>SUM(F81+F90+F88)</f>
        <v>5142.68</v>
      </c>
      <c r="G80" s="82">
        <f>SUM(G81+G90+G88)</f>
        <v>81118</v>
      </c>
      <c r="H80" s="82">
        <f>SUM(H81+H90+H88)</f>
        <v>81118</v>
      </c>
      <c r="I80" s="82">
        <f>SUM(I81+I90+I88)</f>
        <v>1083.5</v>
      </c>
      <c r="J80" s="84">
        <f t="shared" si="4"/>
        <v>21.068781258021108</v>
      </c>
      <c r="K80" s="84">
        <f t="shared" si="5"/>
        <v>1.3357084740748046</v>
      </c>
    </row>
    <row r="81" spans="1:11" x14ac:dyDescent="0.25">
      <c r="A81" s="62"/>
      <c r="B81" s="62"/>
      <c r="C81" s="63">
        <v>422</v>
      </c>
      <c r="D81" s="63"/>
      <c r="E81" s="63" t="s">
        <v>292</v>
      </c>
      <c r="F81" s="59">
        <f>SUM(F82:F87)</f>
        <v>5142.68</v>
      </c>
      <c r="G81" s="59">
        <f>SUM(G82:G87)</f>
        <v>51118</v>
      </c>
      <c r="H81" s="59">
        <f>SUM(H82:H87)</f>
        <v>51118</v>
      </c>
      <c r="I81" s="59">
        <f>SUM(I82:I87)</f>
        <v>1083.5</v>
      </c>
      <c r="J81" s="85">
        <f t="shared" si="4"/>
        <v>21.068781258021108</v>
      </c>
      <c r="K81" s="85">
        <f t="shared" si="5"/>
        <v>2.1196056183731757</v>
      </c>
    </row>
    <row r="82" spans="1:11" x14ac:dyDescent="0.25">
      <c r="A82" s="62"/>
      <c r="B82" s="62"/>
      <c r="C82" s="63"/>
      <c r="D82" s="63">
        <v>4221</v>
      </c>
      <c r="E82" s="63" t="s">
        <v>211</v>
      </c>
      <c r="F82" s="96">
        <v>0</v>
      </c>
      <c r="G82" s="65">
        <v>2500</v>
      </c>
      <c r="H82" s="65">
        <v>2500</v>
      </c>
      <c r="I82" s="61">
        <v>1083.5</v>
      </c>
      <c r="J82" s="85" t="e">
        <f t="shared" si="4"/>
        <v>#DIV/0!</v>
      </c>
      <c r="K82" s="85">
        <f t="shared" si="5"/>
        <v>43.34</v>
      </c>
    </row>
    <row r="83" spans="1:11" x14ac:dyDescent="0.25">
      <c r="A83" s="62"/>
      <c r="B83" s="62"/>
      <c r="C83" s="63"/>
      <c r="D83" s="63">
        <v>4222</v>
      </c>
      <c r="E83" s="63" t="s">
        <v>293</v>
      </c>
      <c r="F83" s="65">
        <v>447.68</v>
      </c>
      <c r="G83" s="65">
        <v>6155</v>
      </c>
      <c r="H83" s="65">
        <v>6155</v>
      </c>
      <c r="I83" s="61">
        <v>0</v>
      </c>
      <c r="J83" s="85">
        <f t="shared" si="4"/>
        <v>0</v>
      </c>
      <c r="K83" s="85">
        <f t="shared" si="5"/>
        <v>0</v>
      </c>
    </row>
    <row r="84" spans="1:11" x14ac:dyDescent="0.25">
      <c r="A84" s="62"/>
      <c r="B84" s="62"/>
      <c r="C84" s="63"/>
      <c r="D84" s="63">
        <v>4223</v>
      </c>
      <c r="E84" s="63" t="s">
        <v>215</v>
      </c>
      <c r="F84" s="65">
        <v>4695</v>
      </c>
      <c r="G84" s="65">
        <v>30963</v>
      </c>
      <c r="H84" s="65">
        <v>30963</v>
      </c>
      <c r="I84" s="61">
        <v>0</v>
      </c>
      <c r="J84" s="85">
        <f t="shared" si="4"/>
        <v>0</v>
      </c>
      <c r="K84" s="85">
        <f t="shared" si="5"/>
        <v>0</v>
      </c>
    </row>
    <row r="85" spans="1:11" x14ac:dyDescent="0.25">
      <c r="A85" s="62"/>
      <c r="B85" s="62"/>
      <c r="C85" s="63"/>
      <c r="D85" s="63">
        <v>4224</v>
      </c>
      <c r="E85" s="63" t="s">
        <v>294</v>
      </c>
      <c r="F85" s="65">
        <v>0</v>
      </c>
      <c r="G85" s="65">
        <v>0</v>
      </c>
      <c r="H85" s="65"/>
      <c r="I85" s="61"/>
      <c r="J85" s="85"/>
      <c r="K85" s="85" t="e">
        <f t="shared" si="5"/>
        <v>#DIV/0!</v>
      </c>
    </row>
    <row r="86" spans="1:11" x14ac:dyDescent="0.25">
      <c r="A86" s="62"/>
      <c r="B86" s="62"/>
      <c r="C86" s="63"/>
      <c r="D86" s="63">
        <v>4225</v>
      </c>
      <c r="E86" s="63" t="s">
        <v>295</v>
      </c>
      <c r="F86" s="65">
        <v>0</v>
      </c>
      <c r="G86" s="65">
        <v>10000</v>
      </c>
      <c r="H86" s="65">
        <v>10000</v>
      </c>
      <c r="I86" s="61">
        <v>0</v>
      </c>
      <c r="J86" s="85" t="e">
        <f t="shared" si="4"/>
        <v>#DIV/0!</v>
      </c>
      <c r="K86" s="85">
        <f t="shared" si="5"/>
        <v>0</v>
      </c>
    </row>
    <row r="87" spans="1:11" x14ac:dyDescent="0.25">
      <c r="A87" s="62"/>
      <c r="B87" s="62" t="s">
        <v>296</v>
      </c>
      <c r="C87" s="63"/>
      <c r="D87" s="63">
        <v>4227</v>
      </c>
      <c r="E87" s="63" t="s">
        <v>297</v>
      </c>
      <c r="F87" s="65">
        <v>0</v>
      </c>
      <c r="G87" s="65">
        <v>1500</v>
      </c>
      <c r="H87" s="65">
        <v>1500</v>
      </c>
      <c r="I87" s="61">
        <v>0</v>
      </c>
      <c r="J87" s="85" t="e">
        <f t="shared" si="4"/>
        <v>#DIV/0!</v>
      </c>
      <c r="K87" s="85">
        <f t="shared" si="5"/>
        <v>0</v>
      </c>
    </row>
    <row r="88" spans="1:11" s="110" customFormat="1" x14ac:dyDescent="0.25">
      <c r="A88" s="58"/>
      <c r="B88" s="58"/>
      <c r="C88" s="66">
        <v>423</v>
      </c>
      <c r="D88" s="66"/>
      <c r="E88" s="66" t="s">
        <v>222</v>
      </c>
      <c r="F88" s="59">
        <f>F89</f>
        <v>0</v>
      </c>
      <c r="G88" s="59">
        <f>G89</f>
        <v>30000</v>
      </c>
      <c r="H88" s="59">
        <f>H89</f>
        <v>30000</v>
      </c>
      <c r="I88" s="59">
        <v>0</v>
      </c>
      <c r="J88" s="99" t="e">
        <f t="shared" si="4"/>
        <v>#DIV/0!</v>
      </c>
      <c r="K88" s="99">
        <f t="shared" si="5"/>
        <v>0</v>
      </c>
    </row>
    <row r="89" spans="1:11" x14ac:dyDescent="0.25">
      <c r="A89" s="62"/>
      <c r="B89" s="62"/>
      <c r="C89" s="63"/>
      <c r="D89" s="63">
        <v>4231</v>
      </c>
      <c r="E89" s="63" t="s">
        <v>224</v>
      </c>
      <c r="F89" s="65">
        <v>0</v>
      </c>
      <c r="G89" s="65">
        <v>30000</v>
      </c>
      <c r="H89" s="65">
        <v>30000</v>
      </c>
      <c r="I89" s="61">
        <v>0</v>
      </c>
      <c r="J89" s="85" t="e">
        <f t="shared" si="4"/>
        <v>#DIV/0!</v>
      </c>
      <c r="K89" s="85">
        <f t="shared" si="5"/>
        <v>0</v>
      </c>
    </row>
    <row r="90" spans="1:11" x14ac:dyDescent="0.25">
      <c r="A90" s="97"/>
      <c r="B90" s="97"/>
      <c r="C90" s="98">
        <v>426</v>
      </c>
      <c r="D90" s="97"/>
      <c r="E90" s="97" t="s">
        <v>298</v>
      </c>
      <c r="F90" s="99">
        <f>F91</f>
        <v>0</v>
      </c>
      <c r="G90" s="85">
        <v>0</v>
      </c>
      <c r="H90" s="85">
        <v>0</v>
      </c>
      <c r="I90" s="99">
        <v>0</v>
      </c>
      <c r="J90" s="85" t="e">
        <f t="shared" si="4"/>
        <v>#DIV/0!</v>
      </c>
      <c r="K90" s="85" t="e">
        <f t="shared" si="5"/>
        <v>#DIV/0!</v>
      </c>
    </row>
    <row r="91" spans="1:11" x14ac:dyDescent="0.25">
      <c r="A91" s="100"/>
      <c r="B91" s="100"/>
      <c r="C91" s="100"/>
      <c r="D91" s="100">
        <v>4262</v>
      </c>
      <c r="E91" s="100" t="s">
        <v>299</v>
      </c>
      <c r="F91" s="61">
        <v>0</v>
      </c>
      <c r="G91" s="61">
        <v>0</v>
      </c>
      <c r="H91" s="61">
        <v>0</v>
      </c>
      <c r="I91" s="61">
        <v>0</v>
      </c>
      <c r="J91" s="85" t="e">
        <f t="shared" si="4"/>
        <v>#DIV/0!</v>
      </c>
      <c r="K91" s="85" t="e">
        <f t="shared" si="5"/>
        <v>#DIV/0!</v>
      </c>
    </row>
  </sheetData>
  <mergeCells count="7">
    <mergeCell ref="A36:E36"/>
    <mergeCell ref="A1:K1"/>
    <mergeCell ref="A3:K3"/>
    <mergeCell ref="A5:K5"/>
    <mergeCell ref="A7:E7"/>
    <mergeCell ref="A8:E8"/>
    <mergeCell ref="A35:E35"/>
  </mergeCells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E78C1-258E-42B6-B4C6-B87075DC7C21}">
  <sheetPr>
    <pageSetUpPr fitToPage="1"/>
  </sheetPr>
  <dimension ref="A1:G21"/>
  <sheetViews>
    <sheetView zoomScaleNormal="100" workbookViewId="0">
      <selection activeCell="A3" sqref="A3:G21"/>
    </sheetView>
  </sheetViews>
  <sheetFormatPr defaultRowHeight="15" x14ac:dyDescent="0.25"/>
  <cols>
    <col min="1" max="1" width="22.28515625" customWidth="1"/>
    <col min="2" max="2" width="25.7109375" customWidth="1"/>
    <col min="3" max="3" width="20.28515625" customWidth="1"/>
    <col min="4" max="4" width="18.7109375" customWidth="1"/>
    <col min="5" max="5" width="24.5703125" customWidth="1"/>
    <col min="6" max="6" width="14.5703125" customWidth="1"/>
    <col min="7" max="7" width="14.7109375" customWidth="1"/>
  </cols>
  <sheetData>
    <row r="1" spans="1:7" ht="15.75" x14ac:dyDescent="0.25">
      <c r="A1" s="118" t="s">
        <v>300</v>
      </c>
      <c r="B1" s="118"/>
      <c r="C1" s="118"/>
      <c r="D1" s="118"/>
      <c r="E1" s="118"/>
      <c r="F1" s="118"/>
      <c r="G1" s="118"/>
    </row>
    <row r="2" spans="1:7" ht="18" x14ac:dyDescent="0.25">
      <c r="A2" s="34"/>
      <c r="B2" s="35"/>
      <c r="C2" s="35"/>
      <c r="D2" s="34"/>
      <c r="E2" s="37"/>
      <c r="F2" s="37"/>
      <c r="G2" s="37"/>
    </row>
    <row r="3" spans="1:7" ht="38.25" x14ac:dyDescent="0.25">
      <c r="A3" s="57" t="s">
        <v>240</v>
      </c>
      <c r="B3" s="56" t="s">
        <v>316</v>
      </c>
      <c r="C3" s="56" t="s">
        <v>318</v>
      </c>
      <c r="D3" s="57" t="s">
        <v>314</v>
      </c>
      <c r="E3" s="56" t="s">
        <v>320</v>
      </c>
      <c r="F3" s="56" t="s">
        <v>241</v>
      </c>
      <c r="G3" s="56" t="s">
        <v>242</v>
      </c>
    </row>
    <row r="4" spans="1:7" x14ac:dyDescent="0.25">
      <c r="A4" s="57">
        <v>1</v>
      </c>
      <c r="B4" s="57">
        <v>2</v>
      </c>
      <c r="C4" s="57">
        <v>3</v>
      </c>
      <c r="D4" s="57">
        <v>4</v>
      </c>
      <c r="E4" s="57">
        <v>5</v>
      </c>
      <c r="F4" s="56" t="s">
        <v>243</v>
      </c>
      <c r="G4" s="56" t="s">
        <v>244</v>
      </c>
    </row>
    <row r="5" spans="1:7" ht="25.5" x14ac:dyDescent="0.25">
      <c r="A5" s="76" t="s">
        <v>301</v>
      </c>
      <c r="B5" s="77">
        <f>SUM(B6:B11)</f>
        <v>608333.65</v>
      </c>
      <c r="C5" s="77">
        <f>SUM(C6:C11)</f>
        <v>2003918</v>
      </c>
      <c r="D5" s="77">
        <f>SUM(D6:D11)</f>
        <v>2003918</v>
      </c>
      <c r="E5" s="78">
        <f>SUM(E6:E11)</f>
        <v>889087.98</v>
      </c>
      <c r="F5" s="79">
        <f>E5/B5*100</f>
        <v>146.15137268832655</v>
      </c>
      <c r="G5" s="79">
        <f>E5/D5*100</f>
        <v>44.367483100605916</v>
      </c>
    </row>
    <row r="6" spans="1:7" ht="25.5" x14ac:dyDescent="0.25">
      <c r="A6" s="101" t="s">
        <v>302</v>
      </c>
      <c r="B6" s="65">
        <v>532765.62</v>
      </c>
      <c r="C6" s="65">
        <v>1624574.75</v>
      </c>
      <c r="D6" s="65">
        <v>1624574.75</v>
      </c>
      <c r="E6" s="61">
        <v>733934.21</v>
      </c>
      <c r="F6" s="85">
        <f t="shared" ref="F6:F18" si="0">E6/B6*100</f>
        <v>137.75930398812145</v>
      </c>
      <c r="G6" s="85">
        <f t="shared" ref="G6:G19" si="1">E6/D6*100</f>
        <v>45.177004628441999</v>
      </c>
    </row>
    <row r="7" spans="1:7" x14ac:dyDescent="0.25">
      <c r="A7" s="102" t="s">
        <v>303</v>
      </c>
      <c r="B7" s="65">
        <v>15761.14</v>
      </c>
      <c r="C7" s="65">
        <v>31850</v>
      </c>
      <c r="D7" s="65">
        <v>31850</v>
      </c>
      <c r="E7" s="61">
        <v>18699.919999999998</v>
      </c>
      <c r="F7" s="85">
        <f t="shared" si="0"/>
        <v>118.64573247874202</v>
      </c>
      <c r="G7" s="85">
        <f t="shared" si="1"/>
        <v>58.712464678178954</v>
      </c>
    </row>
    <row r="8" spans="1:7" x14ac:dyDescent="0.25">
      <c r="A8" s="102" t="s">
        <v>304</v>
      </c>
      <c r="B8" s="65">
        <v>59806.89</v>
      </c>
      <c r="C8" s="65">
        <v>299493.25</v>
      </c>
      <c r="D8" s="65">
        <v>299493.25</v>
      </c>
      <c r="E8" s="61">
        <v>129853.85</v>
      </c>
      <c r="F8" s="85">
        <f t="shared" si="0"/>
        <v>217.12189013673844</v>
      </c>
      <c r="G8" s="85">
        <f t="shared" si="1"/>
        <v>43.357855310595482</v>
      </c>
    </row>
    <row r="9" spans="1:7" x14ac:dyDescent="0.25">
      <c r="A9" s="102" t="s">
        <v>305</v>
      </c>
      <c r="B9" s="65">
        <v>0</v>
      </c>
      <c r="C9" s="65">
        <v>0</v>
      </c>
      <c r="D9" s="65">
        <v>0</v>
      </c>
      <c r="E9" s="61">
        <v>0</v>
      </c>
      <c r="F9" s="85" t="e">
        <f t="shared" si="0"/>
        <v>#DIV/0!</v>
      </c>
      <c r="G9" s="85" t="e">
        <f t="shared" si="1"/>
        <v>#DIV/0!</v>
      </c>
    </row>
    <row r="10" spans="1:7" x14ac:dyDescent="0.25">
      <c r="A10" s="102" t="s">
        <v>306</v>
      </c>
      <c r="B10" s="65">
        <v>0</v>
      </c>
      <c r="C10" s="65">
        <v>40000</v>
      </c>
      <c r="D10" s="65">
        <v>40000</v>
      </c>
      <c r="E10" s="61">
        <v>6600</v>
      </c>
      <c r="F10" s="85" t="e">
        <f t="shared" si="0"/>
        <v>#DIV/0!</v>
      </c>
      <c r="G10" s="85">
        <f t="shared" si="1"/>
        <v>16.5</v>
      </c>
    </row>
    <row r="11" spans="1:7" x14ac:dyDescent="0.25">
      <c r="A11" s="102" t="s">
        <v>307</v>
      </c>
      <c r="B11" s="65">
        <v>0</v>
      </c>
      <c r="C11" s="65">
        <v>8000</v>
      </c>
      <c r="D11" s="65">
        <v>8000</v>
      </c>
      <c r="E11" s="61">
        <v>0</v>
      </c>
      <c r="F11" s="85">
        <v>0</v>
      </c>
      <c r="G11" s="85">
        <f t="shared" si="1"/>
        <v>0</v>
      </c>
    </row>
    <row r="12" spans="1:7" x14ac:dyDescent="0.25">
      <c r="A12" s="103"/>
      <c r="B12" s="65"/>
      <c r="C12" s="65"/>
      <c r="D12" s="104"/>
      <c r="E12" s="61"/>
      <c r="F12" s="85">
        <v>0</v>
      </c>
      <c r="G12" s="85">
        <v>0</v>
      </c>
    </row>
    <row r="13" spans="1:7" ht="38.25" x14ac:dyDescent="0.25">
      <c r="A13" s="76" t="s">
        <v>308</v>
      </c>
      <c r="B13" s="77">
        <f>SUM(B14:B19)</f>
        <v>606081.82000000007</v>
      </c>
      <c r="C13" s="77">
        <f>SUM(C14:C19)</f>
        <v>2003918</v>
      </c>
      <c r="D13" s="77">
        <f>SUM(D14:D19)</f>
        <v>2003918</v>
      </c>
      <c r="E13" s="78">
        <f>SUM(E14:E19)</f>
        <v>856460.28</v>
      </c>
      <c r="F13" s="79">
        <f t="shared" si="0"/>
        <v>141.31099989107082</v>
      </c>
      <c r="G13" s="79">
        <f t="shared" si="1"/>
        <v>42.739287735326499</v>
      </c>
    </row>
    <row r="14" spans="1:7" ht="25.5" x14ac:dyDescent="0.25">
      <c r="A14" s="101" t="s">
        <v>302</v>
      </c>
      <c r="B14" s="65">
        <v>533192.23</v>
      </c>
      <c r="C14" s="65">
        <v>1624574.75</v>
      </c>
      <c r="D14" s="65">
        <v>1624574.75</v>
      </c>
      <c r="E14" s="61">
        <v>733934.21</v>
      </c>
      <c r="F14" s="85">
        <f t="shared" si="0"/>
        <v>137.64908202056881</v>
      </c>
      <c r="G14" s="85">
        <f t="shared" si="1"/>
        <v>45.177004628441999</v>
      </c>
    </row>
    <row r="15" spans="1:7" x14ac:dyDescent="0.25">
      <c r="A15" s="102" t="s">
        <v>303</v>
      </c>
      <c r="B15" s="65">
        <v>447.68</v>
      </c>
      <c r="C15" s="65">
        <v>31850</v>
      </c>
      <c r="D15" s="65">
        <v>31850</v>
      </c>
      <c r="E15" s="61">
        <v>1083.5</v>
      </c>
      <c r="F15" s="85">
        <f t="shared" si="0"/>
        <v>242.02555396711935</v>
      </c>
      <c r="G15" s="85">
        <f t="shared" si="1"/>
        <v>3.4018838304552586</v>
      </c>
    </row>
    <row r="16" spans="1:7" x14ac:dyDescent="0.25">
      <c r="A16" s="102" t="s">
        <v>304</v>
      </c>
      <c r="B16" s="65">
        <v>72441.91</v>
      </c>
      <c r="C16" s="65">
        <v>299493.25</v>
      </c>
      <c r="D16" s="65">
        <v>299493.25</v>
      </c>
      <c r="E16" s="61">
        <v>121442.57</v>
      </c>
      <c r="F16" s="85">
        <f t="shared" si="0"/>
        <v>167.64131426131641</v>
      </c>
      <c r="G16" s="85">
        <f t="shared" si="1"/>
        <v>40.549351279202455</v>
      </c>
    </row>
    <row r="17" spans="1:7" x14ac:dyDescent="0.25">
      <c r="A17" s="102" t="s">
        <v>305</v>
      </c>
      <c r="B17" s="65">
        <v>0</v>
      </c>
      <c r="C17" s="65">
        <v>0</v>
      </c>
      <c r="D17" s="65">
        <v>0</v>
      </c>
      <c r="E17" s="61">
        <v>0</v>
      </c>
      <c r="F17" s="85" t="e">
        <f t="shared" si="0"/>
        <v>#DIV/0!</v>
      </c>
      <c r="G17" s="85" t="e">
        <f t="shared" si="1"/>
        <v>#DIV/0!</v>
      </c>
    </row>
    <row r="18" spans="1:7" x14ac:dyDescent="0.25">
      <c r="A18" s="102" t="s">
        <v>306</v>
      </c>
      <c r="B18" s="65">
        <v>0</v>
      </c>
      <c r="C18" s="65">
        <v>40000</v>
      </c>
      <c r="D18" s="65">
        <v>40000</v>
      </c>
      <c r="E18" s="61">
        <v>0</v>
      </c>
      <c r="F18" s="85" t="e">
        <f t="shared" si="0"/>
        <v>#DIV/0!</v>
      </c>
      <c r="G18" s="85">
        <f t="shared" si="1"/>
        <v>0</v>
      </c>
    </row>
    <row r="19" spans="1:7" x14ac:dyDescent="0.25">
      <c r="A19" s="102" t="s">
        <v>307</v>
      </c>
      <c r="B19" s="65">
        <v>0</v>
      </c>
      <c r="C19" s="65">
        <v>8000</v>
      </c>
      <c r="D19" s="65">
        <v>8000</v>
      </c>
      <c r="E19" s="61">
        <v>0</v>
      </c>
      <c r="F19" s="85">
        <v>0</v>
      </c>
      <c r="G19" s="85">
        <f t="shared" si="1"/>
        <v>0</v>
      </c>
    </row>
    <row r="20" spans="1:7" x14ac:dyDescent="0.25">
      <c r="A20" s="103"/>
      <c r="B20" s="65"/>
      <c r="C20" s="65"/>
      <c r="D20" s="104"/>
      <c r="E20" s="61"/>
      <c r="F20" s="85">
        <v>0</v>
      </c>
      <c r="G20" s="85">
        <v>0</v>
      </c>
    </row>
    <row r="21" spans="1:7" x14ac:dyDescent="0.25">
      <c r="A21" s="62"/>
      <c r="B21" s="65"/>
      <c r="C21" s="65"/>
      <c r="D21" s="104"/>
      <c r="E21" s="61"/>
      <c r="F21" s="85">
        <v>0</v>
      </c>
      <c r="G21" s="85">
        <v>0</v>
      </c>
    </row>
  </sheetData>
  <mergeCells count="1">
    <mergeCell ref="A1:G1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470A-8850-4350-A382-FE547EC66E37}">
  <sheetPr>
    <pageSetUpPr fitToPage="1"/>
  </sheetPr>
  <dimension ref="D2:J9"/>
  <sheetViews>
    <sheetView zoomScaleNormal="100" workbookViewId="0">
      <selection activeCell="D4" sqref="D4:J8"/>
    </sheetView>
  </sheetViews>
  <sheetFormatPr defaultRowHeight="15" x14ac:dyDescent="0.25"/>
  <cols>
    <col min="4" max="4" width="19.42578125" customWidth="1"/>
    <col min="5" max="5" width="15.28515625" customWidth="1"/>
    <col min="6" max="6" width="23.5703125" customWidth="1"/>
    <col min="7" max="7" width="27.5703125" customWidth="1"/>
    <col min="8" max="8" width="18.7109375" customWidth="1"/>
    <col min="9" max="9" width="13.28515625" customWidth="1"/>
    <col min="10" max="10" width="17.85546875" customWidth="1"/>
  </cols>
  <sheetData>
    <row r="2" spans="4:10" ht="15.75" x14ac:dyDescent="0.25">
      <c r="D2" s="118" t="s">
        <v>309</v>
      </c>
      <c r="E2" s="118"/>
      <c r="F2" s="118"/>
      <c r="G2" s="118"/>
      <c r="H2" s="118"/>
      <c r="I2" s="118"/>
      <c r="J2" s="118"/>
    </row>
    <row r="3" spans="4:10" ht="18" x14ac:dyDescent="0.25">
      <c r="D3" s="34"/>
      <c r="E3" s="35"/>
      <c r="F3" s="35"/>
      <c r="G3" s="34"/>
      <c r="H3" s="37"/>
      <c r="I3" s="37"/>
      <c r="J3" s="37"/>
    </row>
    <row r="4" spans="4:10" ht="25.5" x14ac:dyDescent="0.25">
      <c r="D4" s="57" t="s">
        <v>240</v>
      </c>
      <c r="E4" s="56" t="s">
        <v>317</v>
      </c>
      <c r="F4" s="56" t="s">
        <v>318</v>
      </c>
      <c r="G4" s="57" t="s">
        <v>314</v>
      </c>
      <c r="H4" s="56" t="s">
        <v>319</v>
      </c>
      <c r="I4" s="56" t="s">
        <v>241</v>
      </c>
      <c r="J4" s="56" t="s">
        <v>242</v>
      </c>
    </row>
    <row r="5" spans="4:10" ht="38.25" x14ac:dyDescent="0.25">
      <c r="D5" s="57">
        <v>1</v>
      </c>
      <c r="E5" s="57">
        <v>2</v>
      </c>
      <c r="F5" s="57">
        <v>3</v>
      </c>
      <c r="G5" s="57">
        <v>4</v>
      </c>
      <c r="H5" s="57">
        <v>5</v>
      </c>
      <c r="I5" s="56" t="s">
        <v>243</v>
      </c>
      <c r="J5" s="56" t="s">
        <v>244</v>
      </c>
    </row>
    <row r="6" spans="4:10" ht="38.25" x14ac:dyDescent="0.25">
      <c r="D6" s="76" t="s">
        <v>308</v>
      </c>
      <c r="E6" s="77">
        <f>SUM(E7)</f>
        <v>606081.81999999995</v>
      </c>
      <c r="F6" s="77">
        <f>SUM(F7)</f>
        <v>2003918</v>
      </c>
      <c r="G6" s="77">
        <f>SUM(G7)</f>
        <v>2003918</v>
      </c>
      <c r="H6" s="78">
        <f>SUM(H7)</f>
        <v>856460.28</v>
      </c>
      <c r="I6" s="79">
        <f>H6/E6*100</f>
        <v>141.31099989107082</v>
      </c>
      <c r="J6" s="79">
        <f>H6/G6*100</f>
        <v>42.739287735326499</v>
      </c>
    </row>
    <row r="7" spans="4:10" ht="38.25" x14ac:dyDescent="0.25">
      <c r="D7" s="105" t="s">
        <v>310</v>
      </c>
      <c r="E7" s="106">
        <f>SUM(E8:E8)</f>
        <v>606081.81999999995</v>
      </c>
      <c r="F7" s="106">
        <f>SUM(F8:F8)</f>
        <v>2003918</v>
      </c>
      <c r="G7" s="106">
        <f>SUM(G8:G8)</f>
        <v>2003918</v>
      </c>
      <c r="H7" s="107">
        <f>SUM(H8:H8)</f>
        <v>856460.28</v>
      </c>
      <c r="I7" s="108">
        <f t="shared" ref="I7:I8" si="0">H7/E7*100</f>
        <v>141.31099989107082</v>
      </c>
      <c r="J7" s="108">
        <f t="shared" ref="J7:J8" si="1">H7/G7*100</f>
        <v>42.739287735326499</v>
      </c>
    </row>
    <row r="8" spans="4:10" ht="25.5" x14ac:dyDescent="0.25">
      <c r="D8" s="69" t="s">
        <v>311</v>
      </c>
      <c r="E8" s="65">
        <v>606081.81999999995</v>
      </c>
      <c r="F8" s="65">
        <v>2003918</v>
      </c>
      <c r="G8" s="65">
        <v>2003918</v>
      </c>
      <c r="H8" s="61">
        <v>856460.28</v>
      </c>
      <c r="I8" s="61">
        <f t="shared" si="0"/>
        <v>141.31099989107082</v>
      </c>
      <c r="J8" s="61">
        <f t="shared" si="1"/>
        <v>42.739287735326499</v>
      </c>
    </row>
    <row r="9" spans="4:10" x14ac:dyDescent="0.25">
      <c r="D9" s="109"/>
      <c r="E9" s="65"/>
      <c r="F9" s="65"/>
      <c r="G9" s="71"/>
      <c r="H9" s="61"/>
      <c r="I9" s="61"/>
      <c r="J9" s="61"/>
    </row>
  </sheetData>
  <mergeCells count="1">
    <mergeCell ref="D2:J2"/>
  </mergeCells>
  <pageMargins left="0.7" right="0.7" top="0.75" bottom="0.75" header="0.3" footer="0.3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C3D5C-F12C-4D79-9BA0-B41390F08681}">
  <dimension ref="A1:ZZ126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04" sqref="K104"/>
    </sheetView>
  </sheetViews>
  <sheetFormatPr defaultColWidth="15.7109375" defaultRowHeight="15.95" customHeight="1" x14ac:dyDescent="0.25"/>
  <cols>
    <col min="1" max="2" width="8.7109375" style="1" customWidth="1"/>
    <col min="3" max="3" width="12.7109375" style="1" customWidth="1"/>
    <col min="4" max="5" width="5.7109375" style="1" customWidth="1"/>
    <col min="6" max="8" width="7.7109375" style="1" customWidth="1"/>
    <col min="9" max="10" width="9.7109375" style="1" customWidth="1"/>
    <col min="11" max="11" width="70.7109375" style="1" customWidth="1"/>
    <col min="12" max="16384" width="15.7109375" style="1"/>
  </cols>
  <sheetData>
    <row r="1" spans="1:702" ht="15.95" customHeight="1" x14ac:dyDescent="0.25">
      <c r="A1" s="138" t="s">
        <v>321</v>
      </c>
      <c r="B1" s="138" t="s">
        <v>0</v>
      </c>
      <c r="C1" s="141" t="s">
        <v>1</v>
      </c>
      <c r="D1" s="138" t="s">
        <v>2</v>
      </c>
      <c r="E1" s="138" t="s">
        <v>3</v>
      </c>
      <c r="F1" s="138" t="s">
        <v>4</v>
      </c>
      <c r="G1" s="138" t="s">
        <v>5</v>
      </c>
      <c r="H1" s="138" t="s">
        <v>6</v>
      </c>
      <c r="I1" s="138" t="s">
        <v>7</v>
      </c>
      <c r="J1" s="138" t="s">
        <v>8</v>
      </c>
      <c r="K1" s="141" t="s">
        <v>9</v>
      </c>
      <c r="L1" s="141" t="s">
        <v>10</v>
      </c>
      <c r="M1" s="141" t="s">
        <v>11</v>
      </c>
      <c r="N1" s="141" t="s">
        <v>12</v>
      </c>
      <c r="O1" s="141" t="s">
        <v>13</v>
      </c>
      <c r="P1" s="141" t="s">
        <v>14</v>
      </c>
      <c r="Q1" s="141" t="s">
        <v>15</v>
      </c>
      <c r="R1" s="141" t="s">
        <v>16</v>
      </c>
      <c r="S1" s="136" t="s">
        <v>17</v>
      </c>
      <c r="T1" s="136" t="s">
        <v>18</v>
      </c>
      <c r="U1" s="136" t="s">
        <v>19</v>
      </c>
      <c r="V1" s="136" t="s">
        <v>20</v>
      </c>
      <c r="W1" s="136" t="s">
        <v>21</v>
      </c>
      <c r="X1" s="136" t="s">
        <v>22</v>
      </c>
      <c r="Y1" s="136" t="s">
        <v>23</v>
      </c>
      <c r="Z1" s="136" t="s">
        <v>24</v>
      </c>
      <c r="AA1" s="136" t="s">
        <v>25</v>
      </c>
      <c r="AB1" s="136" t="s">
        <v>26</v>
      </c>
      <c r="AC1" s="136" t="s">
        <v>27</v>
      </c>
      <c r="AD1" s="136" t="s">
        <v>28</v>
      </c>
      <c r="AE1" s="136" t="s">
        <v>29</v>
      </c>
      <c r="AF1" s="136" t="s">
        <v>30</v>
      </c>
      <c r="AG1" s="136" t="s">
        <v>31</v>
      </c>
      <c r="AH1" s="136" t="s">
        <v>32</v>
      </c>
      <c r="AI1" s="136" t="s">
        <v>33</v>
      </c>
      <c r="AJ1" s="136" t="s">
        <v>34</v>
      </c>
      <c r="AK1" s="136" t="s">
        <v>35</v>
      </c>
      <c r="AL1" s="136" t="s">
        <v>36</v>
      </c>
      <c r="AM1" s="136" t="s">
        <v>37</v>
      </c>
      <c r="AN1" s="136" t="s">
        <v>38</v>
      </c>
      <c r="AO1" s="136" t="s">
        <v>39</v>
      </c>
      <c r="AP1" s="136" t="s">
        <v>40</v>
      </c>
      <c r="AQ1" s="136" t="s">
        <v>41</v>
      </c>
      <c r="AR1" s="136" t="s">
        <v>42</v>
      </c>
      <c r="AS1" s="136" t="s">
        <v>43</v>
      </c>
      <c r="AT1" s="136" t="s">
        <v>44</v>
      </c>
      <c r="AU1" s="136" t="s">
        <v>45</v>
      </c>
      <c r="AV1" s="136" t="s">
        <v>46</v>
      </c>
      <c r="AW1" s="136" t="s">
        <v>47</v>
      </c>
      <c r="AX1" s="136" t="s">
        <v>48</v>
      </c>
      <c r="AY1" s="136" t="s">
        <v>49</v>
      </c>
      <c r="AZ1" s="136" t="s">
        <v>50</v>
      </c>
      <c r="BA1" s="136" t="s">
        <v>51</v>
      </c>
      <c r="BB1" s="136" t="s">
        <v>52</v>
      </c>
      <c r="BC1" s="136" t="s">
        <v>53</v>
      </c>
      <c r="BD1" s="136" t="s">
        <v>54</v>
      </c>
      <c r="BE1" s="136" t="s">
        <v>55</v>
      </c>
      <c r="BF1" s="136" t="s">
        <v>56</v>
      </c>
      <c r="BG1" s="136" t="s">
        <v>57</v>
      </c>
      <c r="BH1" s="136" t="s">
        <v>58</v>
      </c>
      <c r="BI1" s="136" t="s">
        <v>59</v>
      </c>
      <c r="BJ1" s="136" t="s">
        <v>60</v>
      </c>
      <c r="BK1" s="136" t="s">
        <v>61</v>
      </c>
      <c r="BL1" s="136" t="s">
        <v>62</v>
      </c>
      <c r="BM1" s="136" t="s">
        <v>63</v>
      </c>
      <c r="BN1" s="136" t="s">
        <v>64</v>
      </c>
      <c r="BO1" s="136" t="s">
        <v>65</v>
      </c>
      <c r="BP1" s="136" t="s">
        <v>66</v>
      </c>
      <c r="BQ1" s="136" t="s">
        <v>67</v>
      </c>
      <c r="BR1" s="136" t="s">
        <v>68</v>
      </c>
      <c r="BS1" s="136" t="s">
        <v>69</v>
      </c>
      <c r="BT1" s="136" t="s">
        <v>70</v>
      </c>
      <c r="BU1" s="136" t="s">
        <v>71</v>
      </c>
      <c r="BV1" s="136" t="s">
        <v>72</v>
      </c>
      <c r="BW1" s="136" t="s">
        <v>73</v>
      </c>
      <c r="BX1" s="136" t="s">
        <v>74</v>
      </c>
      <c r="BY1" s="136" t="s">
        <v>75</v>
      </c>
      <c r="BZ1" s="136" t="s">
        <v>76</v>
      </c>
      <c r="CA1" s="136" t="s">
        <v>77</v>
      </c>
      <c r="CB1" s="136" t="s">
        <v>78</v>
      </c>
      <c r="CC1" s="136" t="s">
        <v>79</v>
      </c>
      <c r="CD1" s="136" t="s">
        <v>80</v>
      </c>
      <c r="CE1" s="136" t="s">
        <v>81</v>
      </c>
      <c r="CF1" s="136" t="s">
        <v>82</v>
      </c>
      <c r="CG1" s="136" t="s">
        <v>83</v>
      </c>
      <c r="CH1" s="136" t="s">
        <v>84</v>
      </c>
      <c r="CI1" s="136" t="s">
        <v>85</v>
      </c>
      <c r="CJ1" s="136" t="s">
        <v>86</v>
      </c>
      <c r="CK1" s="136" t="s">
        <v>87</v>
      </c>
      <c r="CL1" s="136" t="s">
        <v>88</v>
      </c>
      <c r="CM1" s="136" t="s">
        <v>89</v>
      </c>
      <c r="CN1" s="136" t="s">
        <v>90</v>
      </c>
      <c r="CO1" s="136" t="s">
        <v>91</v>
      </c>
      <c r="DS1" s="3"/>
    </row>
    <row r="2" spans="1:702" ht="15.95" customHeight="1" x14ac:dyDescent="0.25">
      <c r="A2" s="139"/>
      <c r="B2" s="139"/>
      <c r="C2" s="142"/>
      <c r="D2" s="139"/>
      <c r="E2" s="139"/>
      <c r="F2" s="139"/>
      <c r="G2" s="139"/>
      <c r="H2" s="139"/>
      <c r="I2" s="139"/>
      <c r="J2" s="139"/>
      <c r="K2" s="142"/>
      <c r="L2" s="142"/>
      <c r="M2" s="142"/>
      <c r="N2" s="142"/>
      <c r="O2" s="142"/>
      <c r="P2" s="142"/>
      <c r="Q2" s="142"/>
      <c r="R2" s="142"/>
      <c r="S2" s="144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</row>
    <row r="3" spans="1:702" ht="15.95" customHeight="1" x14ac:dyDescent="0.25">
      <c r="A3" s="139"/>
      <c r="B3" s="139"/>
      <c r="C3" s="142"/>
      <c r="D3" s="139"/>
      <c r="E3" s="139"/>
      <c r="F3" s="139"/>
      <c r="G3" s="139"/>
      <c r="H3" s="139"/>
      <c r="I3" s="139"/>
      <c r="J3" s="139"/>
      <c r="K3" s="142"/>
      <c r="L3" s="142"/>
      <c r="M3" s="142"/>
      <c r="N3" s="142"/>
      <c r="O3" s="142"/>
      <c r="P3" s="142"/>
      <c r="Q3" s="142"/>
      <c r="R3" s="142"/>
      <c r="S3" s="144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</row>
    <row r="4" spans="1:702" ht="15.95" customHeight="1" x14ac:dyDescent="0.25">
      <c r="A4" s="140"/>
      <c r="B4" s="140"/>
      <c r="C4" s="143"/>
      <c r="D4" s="140"/>
      <c r="E4" s="140"/>
      <c r="F4" s="140"/>
      <c r="G4" s="140"/>
      <c r="H4" s="140"/>
      <c r="I4" s="140"/>
      <c r="J4" s="140"/>
      <c r="K4" s="143"/>
      <c r="L4" s="143"/>
      <c r="M4" s="143"/>
      <c r="N4" s="143"/>
      <c r="O4" s="143"/>
      <c r="P4" s="143"/>
      <c r="Q4" s="143"/>
      <c r="R4" s="143"/>
      <c r="S4" s="144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</row>
    <row r="5" spans="1:702" ht="15.95" customHeight="1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2">
        <v>13</v>
      </c>
      <c r="N5" s="2">
        <v>14</v>
      </c>
      <c r="O5" s="2" t="s">
        <v>234</v>
      </c>
      <c r="P5" s="2">
        <v>16</v>
      </c>
      <c r="Q5" s="2">
        <v>17</v>
      </c>
      <c r="R5" s="2" t="s">
        <v>235</v>
      </c>
      <c r="S5" s="1">
        <v>19</v>
      </c>
      <c r="V5" s="1">
        <v>20</v>
      </c>
      <c r="Y5" s="1">
        <v>21</v>
      </c>
      <c r="AB5" s="1">
        <v>22</v>
      </c>
      <c r="AE5" s="1">
        <v>23</v>
      </c>
      <c r="AH5" s="1">
        <v>24</v>
      </c>
      <c r="AK5" s="1">
        <v>25</v>
      </c>
      <c r="AN5" s="1">
        <v>26</v>
      </c>
      <c r="AQ5" s="1">
        <v>27</v>
      </c>
      <c r="AT5" s="1">
        <v>28</v>
      </c>
      <c r="AW5" s="1">
        <v>29</v>
      </c>
      <c r="AZ5" s="1">
        <v>30</v>
      </c>
      <c r="BC5" s="1">
        <v>31</v>
      </c>
      <c r="BF5" s="1">
        <v>32</v>
      </c>
      <c r="BI5" s="1">
        <v>33</v>
      </c>
      <c r="BL5" s="1">
        <v>34</v>
      </c>
      <c r="BO5" s="1">
        <v>35</v>
      </c>
      <c r="BR5" s="1">
        <v>36</v>
      </c>
      <c r="BU5" s="1">
        <v>37</v>
      </c>
      <c r="BX5" s="1">
        <v>38</v>
      </c>
      <c r="CA5" s="1">
        <v>39</v>
      </c>
      <c r="CD5" s="1">
        <v>40</v>
      </c>
      <c r="CG5" s="1">
        <v>41</v>
      </c>
      <c r="CJ5" s="1">
        <v>42</v>
      </c>
      <c r="CM5" s="1">
        <v>43</v>
      </c>
    </row>
    <row r="6" spans="1:702" ht="15.9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4"/>
      <c r="M6" s="14"/>
      <c r="N6" s="14"/>
      <c r="O6" s="14"/>
      <c r="P6" s="14"/>
      <c r="Q6" s="14"/>
      <c r="R6" s="26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</row>
    <row r="7" spans="1:702" s="3" customFormat="1" ht="15.95" customHeight="1" x14ac:dyDescent="0.25">
      <c r="A7" s="22">
        <v>75124</v>
      </c>
      <c r="B7" s="22"/>
      <c r="C7" s="23"/>
      <c r="D7" s="4" t="s">
        <v>92</v>
      </c>
      <c r="E7" s="4" t="s">
        <v>93</v>
      </c>
      <c r="F7" s="4" t="s">
        <v>94</v>
      </c>
      <c r="G7" s="4" t="s">
        <v>95</v>
      </c>
      <c r="H7" s="4" t="s">
        <v>96</v>
      </c>
      <c r="I7" s="4" t="s">
        <v>97</v>
      </c>
      <c r="J7" s="4" t="s">
        <v>97</v>
      </c>
      <c r="K7" s="4" t="s">
        <v>98</v>
      </c>
      <c r="L7" s="15">
        <v>2003918</v>
      </c>
      <c r="M7" s="15">
        <v>2003918</v>
      </c>
      <c r="N7" s="15">
        <v>0</v>
      </c>
      <c r="O7" s="15">
        <v>2003918</v>
      </c>
      <c r="P7" s="15">
        <v>856460.28</v>
      </c>
      <c r="Q7" s="15">
        <v>-1147457.72</v>
      </c>
      <c r="R7" s="27">
        <v>0.43</v>
      </c>
      <c r="S7" s="16">
        <v>0</v>
      </c>
      <c r="T7" s="16">
        <v>0</v>
      </c>
      <c r="U7" s="16">
        <v>0</v>
      </c>
      <c r="V7" s="16">
        <v>0</v>
      </c>
      <c r="W7" s="16">
        <v>0</v>
      </c>
      <c r="X7" s="16">
        <v>0</v>
      </c>
      <c r="Y7" s="16">
        <v>0</v>
      </c>
      <c r="Z7" s="16">
        <v>0</v>
      </c>
      <c r="AA7" s="16">
        <v>0</v>
      </c>
      <c r="AB7" s="16">
        <v>0</v>
      </c>
      <c r="AC7" s="16">
        <v>0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6"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16">
        <v>0</v>
      </c>
      <c r="BA7" s="16">
        <v>0</v>
      </c>
      <c r="BB7" s="16">
        <v>0</v>
      </c>
      <c r="BC7" s="16">
        <v>0</v>
      </c>
      <c r="BD7" s="16">
        <v>0</v>
      </c>
      <c r="BE7" s="16">
        <v>0</v>
      </c>
      <c r="BF7" s="16">
        <v>1624574.75</v>
      </c>
      <c r="BG7" s="16">
        <v>733934.21</v>
      </c>
      <c r="BH7" s="16">
        <v>0.45</v>
      </c>
      <c r="BI7" s="16">
        <v>0</v>
      </c>
      <c r="BJ7" s="16">
        <v>0</v>
      </c>
      <c r="BK7" s="16">
        <v>0</v>
      </c>
      <c r="BL7" s="16">
        <v>31850</v>
      </c>
      <c r="BM7" s="16">
        <v>1083.5</v>
      </c>
      <c r="BN7" s="16">
        <v>0.03</v>
      </c>
      <c r="BO7" s="16">
        <v>0</v>
      </c>
      <c r="BP7" s="16">
        <v>0</v>
      </c>
      <c r="BQ7" s="16">
        <v>0</v>
      </c>
      <c r="BR7" s="16">
        <v>0</v>
      </c>
      <c r="BS7" s="16">
        <v>0</v>
      </c>
      <c r="BT7" s="16">
        <v>0</v>
      </c>
      <c r="BU7" s="16">
        <v>299493.25</v>
      </c>
      <c r="BV7" s="16">
        <v>121442.57</v>
      </c>
      <c r="BW7" s="16">
        <v>0.41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0</v>
      </c>
      <c r="CD7" s="16">
        <v>40000</v>
      </c>
      <c r="CE7" s="16">
        <v>0</v>
      </c>
      <c r="CF7" s="16">
        <v>0</v>
      </c>
      <c r="CG7" s="16">
        <v>0</v>
      </c>
      <c r="CH7" s="16">
        <v>0</v>
      </c>
      <c r="CI7" s="16">
        <v>0</v>
      </c>
      <c r="CJ7" s="16">
        <v>0</v>
      </c>
      <c r="CK7" s="16">
        <v>0</v>
      </c>
      <c r="CL7" s="16">
        <v>0</v>
      </c>
      <c r="CM7" s="16">
        <v>8000</v>
      </c>
      <c r="CN7" s="16">
        <v>0</v>
      </c>
      <c r="CO7" s="16">
        <v>0</v>
      </c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</row>
    <row r="8" spans="1:702" s="3" customFormat="1" ht="15.95" customHeight="1" x14ac:dyDescent="0.25">
      <c r="A8" s="24">
        <v>75126</v>
      </c>
      <c r="B8" s="24" t="s">
        <v>99</v>
      </c>
      <c r="C8" s="25" t="s">
        <v>100</v>
      </c>
      <c r="D8" s="5" t="s">
        <v>92</v>
      </c>
      <c r="E8" s="5" t="s">
        <v>93</v>
      </c>
      <c r="F8" s="5" t="s">
        <v>94</v>
      </c>
      <c r="G8" s="5" t="s">
        <v>95</v>
      </c>
      <c r="H8" s="5" t="s">
        <v>96</v>
      </c>
      <c r="I8" s="5" t="s">
        <v>101</v>
      </c>
      <c r="J8" s="5" t="s">
        <v>97</v>
      </c>
      <c r="K8" s="5" t="s">
        <v>102</v>
      </c>
      <c r="L8" s="17">
        <v>96910</v>
      </c>
      <c r="M8" s="17">
        <v>96910</v>
      </c>
      <c r="N8" s="17">
        <v>0</v>
      </c>
      <c r="O8" s="17">
        <v>96910</v>
      </c>
      <c r="P8" s="17">
        <v>52003</v>
      </c>
      <c r="Q8" s="17">
        <v>-44907</v>
      </c>
      <c r="R8" s="28">
        <v>0.54</v>
      </c>
      <c r="S8" s="16">
        <v>0</v>
      </c>
      <c r="T8" s="16">
        <v>0</v>
      </c>
      <c r="U8" s="16">
        <v>0</v>
      </c>
      <c r="V8" s="16">
        <v>0</v>
      </c>
      <c r="W8" s="16">
        <v>0</v>
      </c>
      <c r="X8" s="16">
        <v>0</v>
      </c>
      <c r="Y8" s="16">
        <v>0</v>
      </c>
      <c r="Z8" s="16">
        <v>0</v>
      </c>
      <c r="AA8" s="16">
        <v>0</v>
      </c>
      <c r="AB8" s="16">
        <v>0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0</v>
      </c>
      <c r="AL8" s="16">
        <v>0</v>
      </c>
      <c r="AM8" s="16">
        <v>0</v>
      </c>
      <c r="AN8" s="16">
        <v>0</v>
      </c>
      <c r="AO8" s="16">
        <v>0</v>
      </c>
      <c r="AP8" s="16">
        <v>0</v>
      </c>
      <c r="AQ8" s="16">
        <v>0</v>
      </c>
      <c r="AR8" s="16">
        <v>0</v>
      </c>
      <c r="AS8" s="16">
        <v>0</v>
      </c>
      <c r="AT8" s="16">
        <v>0</v>
      </c>
      <c r="AU8" s="16">
        <v>0</v>
      </c>
      <c r="AV8" s="16">
        <v>0</v>
      </c>
      <c r="AW8" s="16">
        <v>0</v>
      </c>
      <c r="AX8" s="16">
        <v>0</v>
      </c>
      <c r="AY8" s="16">
        <v>0</v>
      </c>
      <c r="AZ8" s="16">
        <v>0</v>
      </c>
      <c r="BA8" s="16">
        <v>0</v>
      </c>
      <c r="BB8" s="16">
        <v>0</v>
      </c>
      <c r="BC8" s="16">
        <v>0</v>
      </c>
      <c r="BD8" s="16">
        <v>0</v>
      </c>
      <c r="BE8" s="16">
        <v>0</v>
      </c>
      <c r="BF8" s="16">
        <v>96910</v>
      </c>
      <c r="BG8" s="16">
        <v>52003</v>
      </c>
      <c r="BH8" s="16">
        <v>0.54</v>
      </c>
      <c r="BI8" s="16">
        <v>0</v>
      </c>
      <c r="BJ8" s="16">
        <v>0</v>
      </c>
      <c r="BK8" s="16">
        <v>0</v>
      </c>
      <c r="BL8" s="16">
        <v>0</v>
      </c>
      <c r="BM8" s="16">
        <v>0</v>
      </c>
      <c r="BN8" s="16">
        <v>0</v>
      </c>
      <c r="BO8" s="16">
        <v>0</v>
      </c>
      <c r="BP8" s="16">
        <v>0</v>
      </c>
      <c r="BQ8" s="16">
        <v>0</v>
      </c>
      <c r="BR8" s="16">
        <v>0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</row>
    <row r="9" spans="1:702" ht="15.95" customHeight="1" x14ac:dyDescent="0.25">
      <c r="A9" s="7">
        <v>75128</v>
      </c>
      <c r="B9" s="7" t="s">
        <v>99</v>
      </c>
      <c r="C9" s="6" t="s">
        <v>100</v>
      </c>
      <c r="D9" s="7" t="s">
        <v>92</v>
      </c>
      <c r="E9" s="7" t="s">
        <v>93</v>
      </c>
      <c r="F9" s="7" t="s">
        <v>94</v>
      </c>
      <c r="G9" s="7" t="s">
        <v>95</v>
      </c>
      <c r="H9" s="7" t="s">
        <v>96</v>
      </c>
      <c r="I9" s="7" t="s">
        <v>101</v>
      </c>
      <c r="J9" s="7" t="s">
        <v>103</v>
      </c>
      <c r="K9" s="7" t="s">
        <v>104</v>
      </c>
      <c r="L9" s="14">
        <v>96910</v>
      </c>
      <c r="M9" s="14">
        <v>96910</v>
      </c>
      <c r="N9" s="14">
        <v>0</v>
      </c>
      <c r="O9" s="14">
        <v>96910</v>
      </c>
      <c r="P9" s="14">
        <v>52003</v>
      </c>
      <c r="Q9" s="14">
        <v>-44907</v>
      </c>
      <c r="R9" s="26">
        <v>0.54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>
        <v>0</v>
      </c>
      <c r="AY9" s="14">
        <v>0</v>
      </c>
      <c r="AZ9" s="14">
        <v>0</v>
      </c>
      <c r="BA9" s="14">
        <v>0</v>
      </c>
      <c r="BB9" s="14">
        <v>0</v>
      </c>
      <c r="BC9" s="14">
        <v>0</v>
      </c>
      <c r="BD9" s="14">
        <v>0</v>
      </c>
      <c r="BE9" s="14">
        <v>0</v>
      </c>
      <c r="BF9" s="14">
        <v>96910</v>
      </c>
      <c r="BG9" s="14">
        <v>52003</v>
      </c>
      <c r="BH9" s="14">
        <v>0.54</v>
      </c>
      <c r="BI9" s="14">
        <v>0</v>
      </c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  <c r="IW9" s="14"/>
      <c r="IX9" s="14"/>
      <c r="IY9" s="14"/>
      <c r="IZ9" s="14"/>
      <c r="JA9" s="14"/>
      <c r="JB9" s="14"/>
      <c r="JC9" s="14"/>
      <c r="JD9" s="14"/>
      <c r="JE9" s="14"/>
      <c r="JF9" s="14"/>
      <c r="JG9" s="14"/>
      <c r="JH9" s="14"/>
      <c r="JI9" s="14"/>
      <c r="JJ9" s="14"/>
      <c r="JK9" s="14"/>
      <c r="JL9" s="14"/>
      <c r="JM9" s="14"/>
      <c r="JN9" s="14"/>
      <c r="JO9" s="14"/>
      <c r="JP9" s="14"/>
      <c r="JQ9" s="14"/>
      <c r="JR9" s="14"/>
      <c r="JS9" s="14"/>
      <c r="JT9" s="14"/>
      <c r="JU9" s="14"/>
      <c r="JV9" s="14"/>
      <c r="JW9" s="14"/>
      <c r="JX9" s="14"/>
      <c r="JY9" s="14"/>
      <c r="JZ9" s="14"/>
      <c r="KA9" s="14"/>
      <c r="KB9" s="14"/>
      <c r="KC9" s="14"/>
      <c r="KD9" s="14"/>
      <c r="KE9" s="14"/>
      <c r="KF9" s="14"/>
      <c r="KG9" s="14"/>
      <c r="KH9" s="14"/>
      <c r="KI9" s="14"/>
      <c r="KJ9" s="14"/>
      <c r="KK9" s="14"/>
      <c r="KL9" s="14"/>
      <c r="KM9" s="14"/>
      <c r="KN9" s="14"/>
      <c r="KO9" s="14"/>
      <c r="KP9" s="14"/>
      <c r="KQ9" s="14"/>
      <c r="KR9" s="14"/>
      <c r="KS9" s="14"/>
      <c r="KT9" s="14"/>
      <c r="KU9" s="14"/>
      <c r="KV9" s="14"/>
      <c r="KW9" s="14"/>
      <c r="KX9" s="14"/>
      <c r="KY9" s="14"/>
      <c r="KZ9" s="14"/>
      <c r="LA9" s="14"/>
      <c r="LB9" s="14"/>
      <c r="LC9" s="14"/>
      <c r="LD9" s="14"/>
      <c r="LE9" s="14"/>
      <c r="LF9" s="14"/>
      <c r="LG9" s="14"/>
      <c r="LH9" s="14"/>
      <c r="LI9" s="14"/>
      <c r="LJ9" s="14"/>
      <c r="LK9" s="14"/>
      <c r="LL9" s="14"/>
      <c r="LM9" s="14"/>
      <c r="LN9" s="14"/>
      <c r="LO9" s="14"/>
      <c r="LP9" s="14"/>
      <c r="LQ9" s="14"/>
      <c r="LR9" s="14"/>
      <c r="LS9" s="14"/>
      <c r="LT9" s="14"/>
      <c r="LU9" s="14"/>
      <c r="LV9" s="14"/>
      <c r="LW9" s="14"/>
      <c r="LX9" s="14"/>
      <c r="LY9" s="14"/>
      <c r="LZ9" s="14"/>
      <c r="MA9" s="14"/>
      <c r="MB9" s="14"/>
      <c r="MC9" s="14"/>
      <c r="MD9" s="14"/>
      <c r="ME9" s="14"/>
      <c r="MF9" s="14"/>
      <c r="MG9" s="14"/>
      <c r="MH9" s="14"/>
      <c r="MI9" s="14"/>
      <c r="MJ9" s="14"/>
      <c r="MK9" s="14"/>
      <c r="ML9" s="14"/>
      <c r="MM9" s="14"/>
      <c r="MN9" s="14"/>
      <c r="MO9" s="14"/>
      <c r="MP9" s="14"/>
      <c r="MQ9" s="14"/>
      <c r="MR9" s="14"/>
      <c r="MS9" s="14"/>
      <c r="MT9" s="14"/>
      <c r="MU9" s="14"/>
      <c r="MV9" s="14"/>
      <c r="MW9" s="14"/>
      <c r="MX9" s="14"/>
      <c r="MY9" s="14"/>
      <c r="MZ9" s="14"/>
      <c r="NA9" s="14"/>
      <c r="NB9" s="14"/>
      <c r="NC9" s="14"/>
      <c r="ND9" s="14"/>
      <c r="NE9" s="14"/>
      <c r="NF9" s="14"/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4"/>
      <c r="NR9" s="14"/>
      <c r="NS9" s="14"/>
      <c r="NT9" s="14"/>
      <c r="NU9" s="14"/>
      <c r="NV9" s="14"/>
      <c r="NW9" s="14"/>
      <c r="NX9" s="14"/>
      <c r="NY9" s="14"/>
      <c r="NZ9" s="14"/>
      <c r="OA9" s="14"/>
      <c r="OB9" s="14"/>
      <c r="OC9" s="14"/>
      <c r="OD9" s="14"/>
      <c r="OE9" s="14"/>
      <c r="OF9" s="14"/>
      <c r="OG9" s="14"/>
      <c r="OH9" s="14"/>
      <c r="OI9" s="14"/>
      <c r="OJ9" s="14"/>
      <c r="OK9" s="14"/>
      <c r="OL9" s="14"/>
      <c r="OM9" s="14"/>
      <c r="ON9" s="14"/>
      <c r="OO9" s="14"/>
      <c r="OP9" s="14"/>
      <c r="OQ9" s="14"/>
      <c r="OR9" s="14"/>
      <c r="OS9" s="14"/>
      <c r="OT9" s="14"/>
      <c r="OU9" s="14"/>
      <c r="OV9" s="14"/>
      <c r="OW9" s="14"/>
      <c r="OX9" s="14"/>
      <c r="OY9" s="14"/>
      <c r="OZ9" s="14"/>
      <c r="PA9" s="14"/>
      <c r="PB9" s="14"/>
      <c r="PC9" s="14"/>
      <c r="PD9" s="14"/>
      <c r="PE9" s="14"/>
      <c r="PF9" s="14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14"/>
      <c r="SM9" s="14"/>
      <c r="SN9" s="14"/>
      <c r="SO9" s="14"/>
      <c r="SP9" s="14"/>
      <c r="SQ9" s="14"/>
      <c r="SR9" s="14"/>
      <c r="SS9" s="14"/>
      <c r="ST9" s="14"/>
      <c r="SU9" s="14"/>
      <c r="SV9" s="14"/>
      <c r="SW9" s="14"/>
      <c r="SX9" s="14"/>
      <c r="SY9" s="14"/>
      <c r="SZ9" s="14"/>
      <c r="TA9" s="14"/>
      <c r="TB9" s="14"/>
      <c r="TC9" s="14"/>
      <c r="TD9" s="14"/>
      <c r="TE9" s="14"/>
      <c r="TF9" s="14"/>
      <c r="TG9" s="14"/>
      <c r="TH9" s="14"/>
      <c r="TI9" s="14"/>
      <c r="TJ9" s="14"/>
      <c r="TK9" s="14"/>
      <c r="TL9" s="14"/>
      <c r="TM9" s="14"/>
      <c r="TN9" s="14"/>
      <c r="TO9" s="14"/>
      <c r="TP9" s="14"/>
      <c r="TQ9" s="14"/>
      <c r="TR9" s="14"/>
      <c r="TS9" s="14"/>
      <c r="TT9" s="14"/>
      <c r="TU9" s="14"/>
      <c r="TV9" s="14"/>
      <c r="TW9" s="14"/>
      <c r="TX9" s="14"/>
      <c r="TY9" s="14"/>
      <c r="TZ9" s="14"/>
      <c r="UA9" s="14"/>
      <c r="UB9" s="14"/>
      <c r="UC9" s="14"/>
      <c r="UD9" s="14"/>
      <c r="UE9" s="14"/>
      <c r="UF9" s="14"/>
      <c r="UG9" s="14"/>
      <c r="UH9" s="14"/>
      <c r="UI9" s="14"/>
      <c r="UJ9" s="14"/>
      <c r="UK9" s="14"/>
      <c r="UL9" s="14"/>
      <c r="UM9" s="14"/>
      <c r="UN9" s="14"/>
      <c r="UO9" s="14"/>
      <c r="UP9" s="14"/>
      <c r="UQ9" s="14"/>
      <c r="UR9" s="14"/>
      <c r="US9" s="14"/>
      <c r="UT9" s="14"/>
      <c r="UU9" s="14"/>
      <c r="UV9" s="14"/>
      <c r="UW9" s="14"/>
      <c r="UX9" s="14"/>
      <c r="UY9" s="14"/>
      <c r="UZ9" s="14"/>
      <c r="VA9" s="14"/>
      <c r="VB9" s="14"/>
      <c r="VC9" s="14"/>
      <c r="VD9" s="14"/>
      <c r="VE9" s="14"/>
      <c r="VF9" s="14"/>
      <c r="VG9" s="14"/>
      <c r="VH9" s="14"/>
      <c r="VI9" s="14"/>
      <c r="VJ9" s="14"/>
      <c r="VK9" s="14"/>
      <c r="VL9" s="14"/>
      <c r="VM9" s="14"/>
      <c r="VN9" s="14"/>
      <c r="VO9" s="14"/>
      <c r="VP9" s="14"/>
      <c r="VQ9" s="14"/>
      <c r="VR9" s="14"/>
      <c r="VS9" s="14"/>
      <c r="VT9" s="14"/>
      <c r="VU9" s="14"/>
      <c r="VV9" s="14"/>
      <c r="VW9" s="14"/>
      <c r="VX9" s="14"/>
      <c r="VY9" s="14"/>
      <c r="VZ9" s="14"/>
      <c r="WA9" s="14"/>
      <c r="WB9" s="14"/>
      <c r="WC9" s="14"/>
      <c r="WD9" s="14"/>
      <c r="WE9" s="14"/>
      <c r="WF9" s="14"/>
      <c r="WG9" s="14"/>
      <c r="WH9" s="14"/>
      <c r="WI9" s="14"/>
      <c r="WJ9" s="14"/>
      <c r="WK9" s="14"/>
      <c r="WL9" s="14"/>
      <c r="WM9" s="14"/>
      <c r="WN9" s="14"/>
      <c r="WO9" s="14"/>
      <c r="WP9" s="14"/>
      <c r="WQ9" s="14"/>
      <c r="WR9" s="14"/>
      <c r="WS9" s="14"/>
      <c r="WT9" s="14"/>
      <c r="WU9" s="14"/>
      <c r="WV9" s="14"/>
      <c r="WW9" s="14"/>
      <c r="WX9" s="14"/>
      <c r="WY9" s="14"/>
      <c r="WZ9" s="14"/>
      <c r="XA9" s="14"/>
      <c r="XB9" s="14"/>
      <c r="XC9" s="14"/>
      <c r="XD9" s="14"/>
      <c r="XE9" s="14"/>
      <c r="XF9" s="14"/>
      <c r="XG9" s="14"/>
      <c r="XH9" s="14"/>
      <c r="XI9" s="14"/>
      <c r="XJ9" s="14"/>
      <c r="XK9" s="14"/>
      <c r="XL9" s="14"/>
      <c r="XM9" s="14"/>
      <c r="XN9" s="14"/>
      <c r="XO9" s="14"/>
      <c r="XP9" s="14"/>
      <c r="XQ9" s="14"/>
      <c r="XR9" s="14"/>
      <c r="XS9" s="14"/>
      <c r="XT9" s="14"/>
      <c r="XU9" s="14"/>
      <c r="XV9" s="14"/>
      <c r="XW9" s="14"/>
      <c r="XX9" s="14"/>
      <c r="XY9" s="14"/>
      <c r="XZ9" s="14"/>
      <c r="YA9" s="14"/>
      <c r="YB9" s="14"/>
      <c r="YC9" s="14"/>
      <c r="YD9" s="14"/>
      <c r="YE9" s="14"/>
      <c r="YF9" s="14"/>
      <c r="YG9" s="14"/>
      <c r="YH9" s="14"/>
      <c r="YI9" s="14"/>
      <c r="YJ9" s="14"/>
      <c r="YK9" s="14"/>
      <c r="YL9" s="14"/>
      <c r="YM9" s="14"/>
      <c r="YN9" s="14"/>
      <c r="YO9" s="14"/>
      <c r="YP9" s="14"/>
      <c r="YQ9" s="14"/>
      <c r="YR9" s="14"/>
      <c r="YS9" s="14"/>
      <c r="YT9" s="14"/>
      <c r="YU9" s="14"/>
      <c r="YV9" s="14"/>
      <c r="YW9" s="14"/>
      <c r="YX9" s="14"/>
      <c r="YY9" s="14"/>
      <c r="YZ9" s="14"/>
      <c r="ZA9" s="14"/>
      <c r="ZB9" s="14"/>
      <c r="ZC9" s="14"/>
      <c r="ZD9" s="14"/>
      <c r="ZE9" s="14"/>
      <c r="ZF9" s="14"/>
      <c r="ZG9" s="14"/>
      <c r="ZH9" s="14"/>
      <c r="ZI9" s="14"/>
      <c r="ZJ9" s="14"/>
      <c r="ZK9" s="14"/>
      <c r="ZL9" s="14"/>
      <c r="ZM9" s="14"/>
      <c r="ZN9" s="14"/>
      <c r="ZO9" s="14"/>
      <c r="ZP9" s="14"/>
      <c r="ZQ9" s="14"/>
      <c r="ZR9" s="14"/>
      <c r="ZS9" s="14"/>
      <c r="ZT9" s="14"/>
      <c r="ZU9" s="14"/>
      <c r="ZV9" s="14"/>
      <c r="ZW9" s="14"/>
      <c r="ZX9" s="14"/>
      <c r="ZY9" s="14"/>
      <c r="ZZ9" s="14"/>
    </row>
    <row r="10" spans="1:702" ht="15.95" customHeight="1" x14ac:dyDescent="0.25">
      <c r="A10" s="7">
        <v>75130</v>
      </c>
      <c r="B10" s="7" t="s">
        <v>99</v>
      </c>
      <c r="C10" s="6" t="s">
        <v>100</v>
      </c>
      <c r="D10" s="7" t="s">
        <v>92</v>
      </c>
      <c r="E10" s="7" t="s">
        <v>93</v>
      </c>
      <c r="F10" s="7" t="s">
        <v>94</v>
      </c>
      <c r="G10" s="7" t="s">
        <v>95</v>
      </c>
      <c r="H10" s="7" t="s">
        <v>96</v>
      </c>
      <c r="I10" s="7" t="s">
        <v>101</v>
      </c>
      <c r="J10" s="7" t="s">
        <v>105</v>
      </c>
      <c r="K10" s="7" t="s">
        <v>106</v>
      </c>
      <c r="L10" s="14">
        <v>89814</v>
      </c>
      <c r="M10" s="14">
        <v>89814</v>
      </c>
      <c r="N10" s="14">
        <v>0</v>
      </c>
      <c r="O10" s="14">
        <v>89814</v>
      </c>
      <c r="P10" s="14">
        <v>44907</v>
      </c>
      <c r="Q10" s="14">
        <v>-44907</v>
      </c>
      <c r="R10" s="26">
        <v>0.5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0</v>
      </c>
      <c r="AZ10" s="14">
        <v>0</v>
      </c>
      <c r="BA10" s="14">
        <v>0</v>
      </c>
      <c r="BB10" s="14">
        <v>0</v>
      </c>
      <c r="BC10" s="14">
        <v>0</v>
      </c>
      <c r="BD10" s="14">
        <v>0</v>
      </c>
      <c r="BE10" s="14">
        <v>0</v>
      </c>
      <c r="BF10" s="14">
        <v>89814</v>
      </c>
      <c r="BG10" s="14">
        <v>44907</v>
      </c>
      <c r="BH10" s="14">
        <v>0.5</v>
      </c>
      <c r="BI10" s="14">
        <v>0</v>
      </c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>
        <v>0</v>
      </c>
      <c r="BU10" s="14">
        <v>0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4">
        <v>0</v>
      </c>
      <c r="CB10" s="14">
        <v>0</v>
      </c>
      <c r="CC10" s="14">
        <v>0</v>
      </c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>
        <v>0</v>
      </c>
      <c r="CM10" s="14">
        <v>0</v>
      </c>
      <c r="CN10" s="14">
        <v>0</v>
      </c>
      <c r="CO10" s="14">
        <v>0</v>
      </c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</row>
    <row r="11" spans="1:702" ht="15.95" customHeight="1" x14ac:dyDescent="0.25">
      <c r="A11" s="7">
        <v>75132</v>
      </c>
      <c r="B11" s="7" t="s">
        <v>99</v>
      </c>
      <c r="C11" s="6" t="s">
        <v>100</v>
      </c>
      <c r="D11" s="7" t="s">
        <v>92</v>
      </c>
      <c r="E11" s="7" t="s">
        <v>93</v>
      </c>
      <c r="F11" s="7" t="s">
        <v>94</v>
      </c>
      <c r="G11" s="7" t="s">
        <v>95</v>
      </c>
      <c r="H11" s="7" t="s">
        <v>96</v>
      </c>
      <c r="I11" s="7" t="s">
        <v>101</v>
      </c>
      <c r="J11" s="7" t="s">
        <v>107</v>
      </c>
      <c r="K11" s="7" t="s">
        <v>108</v>
      </c>
      <c r="L11" s="14">
        <v>72233</v>
      </c>
      <c r="M11" s="14">
        <v>72233</v>
      </c>
      <c r="N11" s="14"/>
      <c r="O11" s="14">
        <v>72233</v>
      </c>
      <c r="P11" s="14">
        <v>36116.519999999997</v>
      </c>
      <c r="Q11" s="14">
        <v>-36116.480000000003</v>
      </c>
      <c r="R11" s="26"/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0</v>
      </c>
      <c r="AZ11" s="14">
        <v>0</v>
      </c>
      <c r="BA11" s="14">
        <v>0</v>
      </c>
      <c r="BB11" s="14">
        <v>0</v>
      </c>
      <c r="BC11" s="14">
        <v>0</v>
      </c>
      <c r="BD11" s="14">
        <v>0</v>
      </c>
      <c r="BE11" s="14">
        <v>0</v>
      </c>
      <c r="BF11" s="14">
        <v>72233</v>
      </c>
      <c r="BG11" s="14">
        <v>36116.519999999997</v>
      </c>
      <c r="BH11" s="14">
        <v>0.5</v>
      </c>
      <c r="BI11" s="14">
        <v>0</v>
      </c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>
        <v>0</v>
      </c>
      <c r="BU11" s="14">
        <v>0</v>
      </c>
      <c r="BV11" s="14">
        <v>0</v>
      </c>
      <c r="BW11" s="14">
        <v>0</v>
      </c>
      <c r="BX11" s="14">
        <v>0</v>
      </c>
      <c r="BY11" s="14">
        <v>0</v>
      </c>
      <c r="BZ11" s="14">
        <v>0</v>
      </c>
      <c r="CA11" s="14">
        <v>0</v>
      </c>
      <c r="CB11" s="14">
        <v>0</v>
      </c>
      <c r="CC11" s="14">
        <v>0</v>
      </c>
      <c r="CD11" s="14">
        <v>0</v>
      </c>
      <c r="CE11" s="14">
        <v>0</v>
      </c>
      <c r="CF11" s="14">
        <v>0</v>
      </c>
      <c r="CG11" s="14">
        <v>0</v>
      </c>
      <c r="CH11" s="14">
        <v>0</v>
      </c>
      <c r="CI11" s="14">
        <v>0</v>
      </c>
      <c r="CJ11" s="14">
        <v>0</v>
      </c>
      <c r="CK11" s="14">
        <v>0</v>
      </c>
      <c r="CL11" s="14">
        <v>0</v>
      </c>
      <c r="CM11" s="14">
        <v>0</v>
      </c>
      <c r="CN11" s="14">
        <v>0</v>
      </c>
      <c r="CO11" s="14">
        <v>0</v>
      </c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</row>
    <row r="12" spans="1:702" s="8" customFormat="1" ht="15.95" customHeight="1" x14ac:dyDescent="0.25">
      <c r="A12" s="10">
        <v>75134</v>
      </c>
      <c r="B12" s="10" t="s">
        <v>99</v>
      </c>
      <c r="C12" s="9" t="s">
        <v>100</v>
      </c>
      <c r="D12" s="10" t="s">
        <v>92</v>
      </c>
      <c r="E12" s="10" t="s">
        <v>93</v>
      </c>
      <c r="F12" s="10" t="s">
        <v>94</v>
      </c>
      <c r="G12" s="10" t="s">
        <v>95</v>
      </c>
      <c r="H12" s="10" t="s">
        <v>96</v>
      </c>
      <c r="I12" s="10" t="s">
        <v>101</v>
      </c>
      <c r="J12" s="10" t="s">
        <v>109</v>
      </c>
      <c r="K12" s="10" t="s">
        <v>110</v>
      </c>
      <c r="L12" s="18">
        <v>69410</v>
      </c>
      <c r="M12" s="18">
        <v>69410</v>
      </c>
      <c r="N12" s="18"/>
      <c r="O12" s="18">
        <v>69410</v>
      </c>
      <c r="P12" s="18">
        <v>34708.019999999997</v>
      </c>
      <c r="Q12" s="18">
        <v>-34701.980000000003</v>
      </c>
      <c r="R12" s="29"/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  <c r="AN12" s="18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18">
        <v>0</v>
      </c>
      <c r="AZ12" s="18">
        <v>0</v>
      </c>
      <c r="BA12" s="18">
        <v>0</v>
      </c>
      <c r="BB12" s="18">
        <v>0</v>
      </c>
      <c r="BC12" s="18">
        <v>0</v>
      </c>
      <c r="BD12" s="18">
        <v>0</v>
      </c>
      <c r="BE12" s="18">
        <v>0</v>
      </c>
      <c r="BF12" s="18">
        <v>69410</v>
      </c>
      <c r="BG12" s="18">
        <v>34708.019999999997</v>
      </c>
      <c r="BH12" s="18">
        <v>0.5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18">
        <v>0</v>
      </c>
      <c r="BO12" s="18">
        <v>0</v>
      </c>
      <c r="BP12" s="18">
        <v>0</v>
      </c>
      <c r="BQ12" s="18">
        <v>0</v>
      </c>
      <c r="BR12" s="18">
        <v>0</v>
      </c>
      <c r="BS12" s="18">
        <v>0</v>
      </c>
      <c r="BT12" s="18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</row>
    <row r="13" spans="1:702" s="8" customFormat="1" ht="15.95" customHeight="1" x14ac:dyDescent="0.25">
      <c r="A13" s="10">
        <v>75136</v>
      </c>
      <c r="B13" s="10" t="s">
        <v>99</v>
      </c>
      <c r="C13" s="9" t="s">
        <v>100</v>
      </c>
      <c r="D13" s="10" t="s">
        <v>92</v>
      </c>
      <c r="E13" s="10" t="s">
        <v>93</v>
      </c>
      <c r="F13" s="10" t="s">
        <v>94</v>
      </c>
      <c r="G13" s="10" t="s">
        <v>95</v>
      </c>
      <c r="H13" s="10" t="s">
        <v>96</v>
      </c>
      <c r="I13" s="10" t="s">
        <v>101</v>
      </c>
      <c r="J13" s="10" t="s">
        <v>111</v>
      </c>
      <c r="K13" s="10" t="s">
        <v>112</v>
      </c>
      <c r="L13" s="18">
        <v>2823</v>
      </c>
      <c r="M13" s="18">
        <v>2823</v>
      </c>
      <c r="N13" s="18"/>
      <c r="O13" s="18">
        <v>2823</v>
      </c>
      <c r="P13" s="18">
        <v>1408.5</v>
      </c>
      <c r="Q13" s="18">
        <v>-1414.5</v>
      </c>
      <c r="R13" s="29"/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18">
        <v>0</v>
      </c>
      <c r="AK13" s="18">
        <v>0</v>
      </c>
      <c r="AL13" s="18">
        <v>0</v>
      </c>
      <c r="AM13" s="18">
        <v>0</v>
      </c>
      <c r="AN13" s="18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18">
        <v>0</v>
      </c>
      <c r="AZ13" s="18">
        <v>0</v>
      </c>
      <c r="BA13" s="18">
        <v>0</v>
      </c>
      <c r="BB13" s="18">
        <v>0</v>
      </c>
      <c r="BC13" s="18">
        <v>0</v>
      </c>
      <c r="BD13" s="18">
        <v>0</v>
      </c>
      <c r="BE13" s="18">
        <v>0</v>
      </c>
      <c r="BF13" s="18">
        <v>2823</v>
      </c>
      <c r="BG13" s="18">
        <v>1408.5</v>
      </c>
      <c r="BH13" s="18">
        <v>0.5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18">
        <v>0</v>
      </c>
      <c r="BO13" s="18">
        <v>0</v>
      </c>
      <c r="BP13" s="18">
        <v>0</v>
      </c>
      <c r="BQ13" s="18">
        <v>0</v>
      </c>
      <c r="BR13" s="18">
        <v>0</v>
      </c>
      <c r="BS13" s="18">
        <v>0</v>
      </c>
      <c r="BT13" s="18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18">
        <v>0</v>
      </c>
      <c r="CF13" s="18">
        <v>0</v>
      </c>
      <c r="CG13" s="18">
        <v>0</v>
      </c>
      <c r="CH13" s="18">
        <v>0</v>
      </c>
      <c r="CI13" s="18">
        <v>0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</row>
    <row r="14" spans="1:702" ht="15.95" customHeight="1" x14ac:dyDescent="0.25">
      <c r="A14" s="7">
        <v>75138</v>
      </c>
      <c r="B14" s="7" t="s">
        <v>99</v>
      </c>
      <c r="C14" s="6" t="s">
        <v>100</v>
      </c>
      <c r="D14" s="7" t="s">
        <v>92</v>
      </c>
      <c r="E14" s="7" t="s">
        <v>93</v>
      </c>
      <c r="F14" s="7" t="s">
        <v>94</v>
      </c>
      <c r="G14" s="7" t="s">
        <v>95</v>
      </c>
      <c r="H14" s="7" t="s">
        <v>96</v>
      </c>
      <c r="I14" s="7" t="s">
        <v>101</v>
      </c>
      <c r="J14" s="7" t="s">
        <v>113</v>
      </c>
      <c r="K14" s="7" t="s">
        <v>114</v>
      </c>
      <c r="L14" s="14">
        <v>17581</v>
      </c>
      <c r="M14" s="14">
        <v>17581</v>
      </c>
      <c r="N14" s="14"/>
      <c r="O14" s="14">
        <v>17581</v>
      </c>
      <c r="P14" s="14">
        <v>8790.48</v>
      </c>
      <c r="Q14" s="14">
        <v>-8790.52</v>
      </c>
      <c r="R14" s="26"/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17581</v>
      </c>
      <c r="BG14" s="14">
        <v>8790.48</v>
      </c>
      <c r="BH14" s="14">
        <v>0.5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4">
        <v>0</v>
      </c>
      <c r="CB14" s="14">
        <v>0</v>
      </c>
      <c r="CC14" s="14">
        <v>0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0</v>
      </c>
      <c r="CL14" s="14">
        <v>0</v>
      </c>
      <c r="CM14" s="14">
        <v>0</v>
      </c>
      <c r="CN14" s="14">
        <v>0</v>
      </c>
      <c r="CO14" s="14">
        <v>0</v>
      </c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  <c r="IW14" s="14"/>
      <c r="IX14" s="14"/>
      <c r="IY14" s="14"/>
      <c r="IZ14" s="14"/>
      <c r="JA14" s="14"/>
      <c r="JB14" s="14"/>
      <c r="JC14" s="14"/>
      <c r="JD14" s="14"/>
      <c r="JE14" s="14"/>
      <c r="JF14" s="14"/>
      <c r="JG14" s="14"/>
      <c r="JH14" s="14"/>
      <c r="JI14" s="14"/>
      <c r="JJ14" s="14"/>
      <c r="JK14" s="14"/>
      <c r="JL14" s="14"/>
      <c r="JM14" s="14"/>
      <c r="JN14" s="14"/>
      <c r="JO14" s="14"/>
      <c r="JP14" s="14"/>
      <c r="JQ14" s="14"/>
      <c r="JR14" s="14"/>
      <c r="JS14" s="14"/>
      <c r="JT14" s="14"/>
      <c r="JU14" s="14"/>
      <c r="JV14" s="14"/>
      <c r="JW14" s="14"/>
      <c r="JX14" s="14"/>
      <c r="JY14" s="14"/>
      <c r="JZ14" s="14"/>
      <c r="KA14" s="14"/>
      <c r="KB14" s="14"/>
      <c r="KC14" s="14"/>
      <c r="KD14" s="14"/>
      <c r="KE14" s="14"/>
      <c r="KF14" s="14"/>
      <c r="KG14" s="14"/>
      <c r="KH14" s="14"/>
      <c r="KI14" s="14"/>
      <c r="KJ14" s="14"/>
      <c r="KK14" s="14"/>
      <c r="KL14" s="14"/>
      <c r="KM14" s="14"/>
      <c r="KN14" s="14"/>
      <c r="KO14" s="14"/>
      <c r="KP14" s="14"/>
      <c r="KQ14" s="14"/>
      <c r="KR14" s="14"/>
      <c r="KS14" s="14"/>
      <c r="KT14" s="14"/>
      <c r="KU14" s="14"/>
      <c r="KV14" s="14"/>
      <c r="KW14" s="14"/>
      <c r="KX14" s="14"/>
      <c r="KY14" s="14"/>
      <c r="KZ14" s="14"/>
      <c r="LA14" s="14"/>
      <c r="LB14" s="14"/>
      <c r="LC14" s="14"/>
      <c r="LD14" s="14"/>
      <c r="LE14" s="14"/>
      <c r="LF14" s="14"/>
      <c r="LG14" s="14"/>
      <c r="LH14" s="14"/>
      <c r="LI14" s="14"/>
      <c r="LJ14" s="14"/>
      <c r="LK14" s="14"/>
      <c r="LL14" s="14"/>
      <c r="LM14" s="14"/>
      <c r="LN14" s="14"/>
      <c r="LO14" s="14"/>
      <c r="LP14" s="14"/>
      <c r="LQ14" s="14"/>
      <c r="LR14" s="14"/>
      <c r="LS14" s="14"/>
      <c r="LT14" s="14"/>
      <c r="LU14" s="14"/>
      <c r="LV14" s="14"/>
      <c r="LW14" s="14"/>
      <c r="LX14" s="14"/>
      <c r="LY14" s="14"/>
      <c r="LZ14" s="14"/>
      <c r="MA14" s="14"/>
      <c r="MB14" s="14"/>
      <c r="MC14" s="14"/>
      <c r="MD14" s="14"/>
      <c r="ME14" s="14"/>
      <c r="MF14" s="14"/>
      <c r="MG14" s="14"/>
      <c r="MH14" s="14"/>
      <c r="MI14" s="14"/>
      <c r="MJ14" s="14"/>
      <c r="MK14" s="14"/>
      <c r="ML14" s="14"/>
      <c r="MM14" s="14"/>
      <c r="MN14" s="14"/>
      <c r="MO14" s="14"/>
      <c r="MP14" s="14"/>
      <c r="MQ14" s="14"/>
      <c r="MR14" s="14"/>
      <c r="MS14" s="14"/>
      <c r="MT14" s="14"/>
      <c r="MU14" s="14"/>
      <c r="MV14" s="14"/>
      <c r="MW14" s="14"/>
      <c r="MX14" s="14"/>
      <c r="MY14" s="14"/>
      <c r="MZ14" s="14"/>
      <c r="NA14" s="14"/>
      <c r="NB14" s="14"/>
      <c r="NC14" s="14"/>
      <c r="ND14" s="14"/>
      <c r="NE14" s="14"/>
      <c r="NF14" s="14"/>
      <c r="NG14" s="14"/>
      <c r="NH14" s="14"/>
      <c r="NI14" s="14"/>
      <c r="NJ14" s="14"/>
      <c r="NK14" s="14"/>
      <c r="NL14" s="14"/>
      <c r="NM14" s="14"/>
      <c r="NN14" s="14"/>
      <c r="NO14" s="14"/>
      <c r="NP14" s="14"/>
      <c r="NQ14" s="14"/>
      <c r="NR14" s="14"/>
      <c r="NS14" s="14"/>
      <c r="NT14" s="14"/>
      <c r="NU14" s="14"/>
      <c r="NV14" s="14"/>
      <c r="NW14" s="14"/>
      <c r="NX14" s="14"/>
      <c r="NY14" s="14"/>
      <c r="NZ14" s="14"/>
      <c r="OA14" s="14"/>
      <c r="OB14" s="14"/>
      <c r="OC14" s="14"/>
      <c r="OD14" s="14"/>
      <c r="OE14" s="14"/>
      <c r="OF14" s="14"/>
      <c r="OG14" s="14"/>
      <c r="OH14" s="14"/>
      <c r="OI14" s="14"/>
      <c r="OJ14" s="14"/>
      <c r="OK14" s="14"/>
      <c r="OL14" s="14"/>
      <c r="OM14" s="14"/>
      <c r="ON14" s="14"/>
      <c r="OO14" s="14"/>
      <c r="OP14" s="14"/>
      <c r="OQ14" s="14"/>
      <c r="OR14" s="14"/>
      <c r="OS14" s="14"/>
      <c r="OT14" s="14"/>
      <c r="OU14" s="14"/>
      <c r="OV14" s="14"/>
      <c r="OW14" s="14"/>
      <c r="OX14" s="14"/>
      <c r="OY14" s="14"/>
      <c r="OZ14" s="14"/>
      <c r="PA14" s="14"/>
      <c r="PB14" s="14"/>
      <c r="PC14" s="14"/>
      <c r="PD14" s="14"/>
      <c r="PE14" s="14"/>
      <c r="PF14" s="14"/>
      <c r="PG14" s="14"/>
      <c r="PH14" s="14"/>
      <c r="PI14" s="14"/>
      <c r="PJ14" s="14"/>
      <c r="PK14" s="14"/>
      <c r="PL14" s="14"/>
      <c r="PM14" s="14"/>
      <c r="PN14" s="14"/>
      <c r="PO14" s="14"/>
      <c r="PP14" s="14"/>
      <c r="PQ14" s="14"/>
      <c r="PR14" s="14"/>
      <c r="PS14" s="14"/>
      <c r="PT14" s="14"/>
      <c r="PU14" s="14"/>
      <c r="PV14" s="14"/>
      <c r="PW14" s="14"/>
      <c r="PX14" s="14"/>
      <c r="PY14" s="14"/>
      <c r="PZ14" s="14"/>
      <c r="QA14" s="14"/>
      <c r="QB14" s="14"/>
      <c r="QC14" s="14"/>
      <c r="QD14" s="14"/>
      <c r="QE14" s="14"/>
      <c r="QF14" s="14"/>
      <c r="QG14" s="14"/>
      <c r="QH14" s="14"/>
      <c r="QI14" s="14"/>
      <c r="QJ14" s="14"/>
      <c r="QK14" s="14"/>
      <c r="QL14" s="14"/>
      <c r="QM14" s="14"/>
      <c r="QN14" s="14"/>
      <c r="QO14" s="14"/>
      <c r="QP14" s="14"/>
      <c r="QQ14" s="14"/>
      <c r="QR14" s="14"/>
      <c r="QS14" s="14"/>
      <c r="QT14" s="14"/>
      <c r="QU14" s="14"/>
      <c r="QV14" s="14"/>
      <c r="QW14" s="14"/>
      <c r="QX14" s="14"/>
      <c r="QY14" s="14"/>
      <c r="QZ14" s="14"/>
      <c r="RA14" s="14"/>
      <c r="RB14" s="14"/>
      <c r="RC14" s="14"/>
      <c r="RD14" s="14"/>
      <c r="RE14" s="14"/>
      <c r="RF14" s="14"/>
      <c r="RG14" s="14"/>
      <c r="RH14" s="14"/>
      <c r="RI14" s="14"/>
      <c r="RJ14" s="14"/>
      <c r="RK14" s="14"/>
      <c r="RL14" s="14"/>
      <c r="RM14" s="14"/>
      <c r="RN14" s="14"/>
      <c r="RO14" s="14"/>
      <c r="RP14" s="14"/>
      <c r="RQ14" s="14"/>
      <c r="RR14" s="14"/>
      <c r="RS14" s="14"/>
      <c r="RT14" s="14"/>
      <c r="RU14" s="14"/>
      <c r="RV14" s="14"/>
      <c r="RW14" s="14"/>
      <c r="RX14" s="14"/>
      <c r="RY14" s="14"/>
      <c r="RZ14" s="14"/>
      <c r="SA14" s="14"/>
      <c r="SB14" s="14"/>
      <c r="SC14" s="14"/>
      <c r="SD14" s="14"/>
      <c r="SE14" s="14"/>
      <c r="SF14" s="14"/>
      <c r="SG14" s="14"/>
      <c r="SH14" s="14"/>
      <c r="SI14" s="14"/>
      <c r="SJ14" s="14"/>
      <c r="SK14" s="14"/>
      <c r="SL14" s="14"/>
      <c r="SM14" s="14"/>
      <c r="SN14" s="14"/>
      <c r="SO14" s="14"/>
      <c r="SP14" s="14"/>
      <c r="SQ14" s="14"/>
      <c r="SR14" s="14"/>
      <c r="SS14" s="14"/>
      <c r="ST14" s="14"/>
      <c r="SU14" s="14"/>
      <c r="SV14" s="14"/>
      <c r="SW14" s="14"/>
      <c r="SX14" s="14"/>
      <c r="SY14" s="14"/>
      <c r="SZ14" s="14"/>
      <c r="TA14" s="14"/>
      <c r="TB14" s="14"/>
      <c r="TC14" s="14"/>
      <c r="TD14" s="14"/>
      <c r="TE14" s="14"/>
      <c r="TF14" s="14"/>
      <c r="TG14" s="14"/>
      <c r="TH14" s="14"/>
      <c r="TI14" s="14"/>
      <c r="TJ14" s="14"/>
      <c r="TK14" s="14"/>
      <c r="TL14" s="14"/>
      <c r="TM14" s="14"/>
      <c r="TN14" s="14"/>
      <c r="TO14" s="14"/>
      <c r="TP14" s="14"/>
      <c r="TQ14" s="14"/>
      <c r="TR14" s="14"/>
      <c r="TS14" s="14"/>
      <c r="TT14" s="14"/>
      <c r="TU14" s="14"/>
      <c r="TV14" s="14"/>
      <c r="TW14" s="14"/>
      <c r="TX14" s="14"/>
      <c r="TY14" s="14"/>
      <c r="TZ14" s="14"/>
      <c r="UA14" s="14"/>
      <c r="UB14" s="14"/>
      <c r="UC14" s="14"/>
      <c r="UD14" s="14"/>
      <c r="UE14" s="14"/>
      <c r="UF14" s="14"/>
      <c r="UG14" s="14"/>
      <c r="UH14" s="14"/>
      <c r="UI14" s="14"/>
      <c r="UJ14" s="14"/>
      <c r="UK14" s="14"/>
      <c r="UL14" s="14"/>
      <c r="UM14" s="14"/>
      <c r="UN14" s="14"/>
      <c r="UO14" s="14"/>
      <c r="UP14" s="14"/>
      <c r="UQ14" s="14"/>
      <c r="UR14" s="14"/>
      <c r="US14" s="14"/>
      <c r="UT14" s="14"/>
      <c r="UU14" s="14"/>
      <c r="UV14" s="14"/>
      <c r="UW14" s="14"/>
      <c r="UX14" s="14"/>
      <c r="UY14" s="14"/>
      <c r="UZ14" s="14"/>
      <c r="VA14" s="14"/>
      <c r="VB14" s="14"/>
      <c r="VC14" s="14"/>
      <c r="VD14" s="14"/>
      <c r="VE14" s="14"/>
      <c r="VF14" s="14"/>
      <c r="VG14" s="14"/>
      <c r="VH14" s="14"/>
      <c r="VI14" s="14"/>
      <c r="VJ14" s="14"/>
      <c r="VK14" s="14"/>
      <c r="VL14" s="14"/>
      <c r="VM14" s="14"/>
      <c r="VN14" s="14"/>
      <c r="VO14" s="14"/>
      <c r="VP14" s="14"/>
      <c r="VQ14" s="14"/>
      <c r="VR14" s="14"/>
      <c r="VS14" s="14"/>
      <c r="VT14" s="14"/>
      <c r="VU14" s="14"/>
      <c r="VV14" s="14"/>
      <c r="VW14" s="14"/>
      <c r="VX14" s="14"/>
      <c r="VY14" s="14"/>
      <c r="VZ14" s="14"/>
      <c r="WA14" s="14"/>
      <c r="WB14" s="14"/>
      <c r="WC14" s="14"/>
      <c r="WD14" s="14"/>
      <c r="WE14" s="14"/>
      <c r="WF14" s="14"/>
      <c r="WG14" s="14"/>
      <c r="WH14" s="14"/>
      <c r="WI14" s="14"/>
      <c r="WJ14" s="14"/>
      <c r="WK14" s="14"/>
      <c r="WL14" s="14"/>
      <c r="WM14" s="14"/>
      <c r="WN14" s="14"/>
      <c r="WO14" s="14"/>
      <c r="WP14" s="14"/>
      <c r="WQ14" s="14"/>
      <c r="WR14" s="14"/>
      <c r="WS14" s="14"/>
      <c r="WT14" s="14"/>
      <c r="WU14" s="14"/>
      <c r="WV14" s="14"/>
      <c r="WW14" s="14"/>
      <c r="WX14" s="14"/>
      <c r="WY14" s="14"/>
      <c r="WZ14" s="14"/>
      <c r="XA14" s="14"/>
      <c r="XB14" s="14"/>
      <c r="XC14" s="14"/>
      <c r="XD14" s="14"/>
      <c r="XE14" s="14"/>
      <c r="XF14" s="14"/>
      <c r="XG14" s="14"/>
      <c r="XH14" s="14"/>
      <c r="XI14" s="14"/>
      <c r="XJ14" s="14"/>
      <c r="XK14" s="14"/>
      <c r="XL14" s="14"/>
      <c r="XM14" s="14"/>
      <c r="XN14" s="14"/>
      <c r="XO14" s="14"/>
      <c r="XP14" s="14"/>
      <c r="XQ14" s="14"/>
      <c r="XR14" s="14"/>
      <c r="XS14" s="14"/>
      <c r="XT14" s="14"/>
      <c r="XU14" s="14"/>
      <c r="XV14" s="14"/>
      <c r="XW14" s="14"/>
      <c r="XX14" s="14"/>
      <c r="XY14" s="14"/>
      <c r="XZ14" s="14"/>
      <c r="YA14" s="14"/>
      <c r="YB14" s="14"/>
      <c r="YC14" s="14"/>
      <c r="YD14" s="14"/>
      <c r="YE14" s="14"/>
      <c r="YF14" s="14"/>
      <c r="YG14" s="14"/>
      <c r="YH14" s="14"/>
      <c r="YI14" s="14"/>
      <c r="YJ14" s="14"/>
      <c r="YK14" s="14"/>
      <c r="YL14" s="14"/>
      <c r="YM14" s="14"/>
      <c r="YN14" s="14"/>
      <c r="YO14" s="14"/>
      <c r="YP14" s="14"/>
      <c r="YQ14" s="14"/>
      <c r="YR14" s="14"/>
      <c r="YS14" s="14"/>
      <c r="YT14" s="14"/>
      <c r="YU14" s="14"/>
      <c r="YV14" s="14"/>
      <c r="YW14" s="14"/>
      <c r="YX14" s="14"/>
      <c r="YY14" s="14"/>
      <c r="YZ14" s="14"/>
      <c r="ZA14" s="14"/>
      <c r="ZB14" s="14"/>
      <c r="ZC14" s="14"/>
      <c r="ZD14" s="14"/>
      <c r="ZE14" s="14"/>
      <c r="ZF14" s="14"/>
      <c r="ZG14" s="14"/>
      <c r="ZH14" s="14"/>
      <c r="ZI14" s="14"/>
      <c r="ZJ14" s="14"/>
      <c r="ZK14" s="14"/>
      <c r="ZL14" s="14"/>
      <c r="ZM14" s="14"/>
      <c r="ZN14" s="14"/>
      <c r="ZO14" s="14"/>
      <c r="ZP14" s="14"/>
      <c r="ZQ14" s="14"/>
      <c r="ZR14" s="14"/>
      <c r="ZS14" s="14"/>
      <c r="ZT14" s="14"/>
      <c r="ZU14" s="14"/>
      <c r="ZV14" s="14"/>
      <c r="ZW14" s="14"/>
      <c r="ZX14" s="14"/>
      <c r="ZY14" s="14"/>
      <c r="ZZ14" s="14"/>
    </row>
    <row r="15" spans="1:702" s="8" customFormat="1" ht="15.95" customHeight="1" x14ac:dyDescent="0.25">
      <c r="A15" s="10">
        <v>75140</v>
      </c>
      <c r="B15" s="10" t="s">
        <v>99</v>
      </c>
      <c r="C15" s="9" t="s">
        <v>100</v>
      </c>
      <c r="D15" s="10" t="s">
        <v>92</v>
      </c>
      <c r="E15" s="10" t="s">
        <v>93</v>
      </c>
      <c r="F15" s="10" t="s">
        <v>94</v>
      </c>
      <c r="G15" s="10" t="s">
        <v>95</v>
      </c>
      <c r="H15" s="10" t="s">
        <v>96</v>
      </c>
      <c r="I15" s="10" t="s">
        <v>101</v>
      </c>
      <c r="J15" s="10" t="s">
        <v>115</v>
      </c>
      <c r="K15" s="10" t="s">
        <v>116</v>
      </c>
      <c r="L15" s="18">
        <v>5663</v>
      </c>
      <c r="M15" s="18">
        <v>5663</v>
      </c>
      <c r="N15" s="18"/>
      <c r="O15" s="18">
        <v>5663</v>
      </c>
      <c r="P15" s="18">
        <v>2831.46</v>
      </c>
      <c r="Q15" s="18">
        <v>-2831.54</v>
      </c>
      <c r="R15" s="29"/>
      <c r="S15" s="18">
        <v>0</v>
      </c>
      <c r="T15" s="18">
        <v>0</v>
      </c>
      <c r="U15" s="18">
        <v>0</v>
      </c>
      <c r="V15" s="18">
        <v>0</v>
      </c>
      <c r="W15" s="18">
        <v>0</v>
      </c>
      <c r="X15" s="18">
        <v>0</v>
      </c>
      <c r="Y15" s="18">
        <v>0</v>
      </c>
      <c r="Z15" s="18">
        <v>0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0</v>
      </c>
      <c r="AG15" s="18">
        <v>0</v>
      </c>
      <c r="AH15" s="18">
        <v>0</v>
      </c>
      <c r="AI15" s="18">
        <v>0</v>
      </c>
      <c r="AJ15" s="18">
        <v>0</v>
      </c>
      <c r="AK15" s="18">
        <v>0</v>
      </c>
      <c r="AL15" s="18">
        <v>0</v>
      </c>
      <c r="AM15" s="18">
        <v>0</v>
      </c>
      <c r="AN15" s="18">
        <v>0</v>
      </c>
      <c r="AO15" s="18">
        <v>0</v>
      </c>
      <c r="AP15" s="18">
        <v>0</v>
      </c>
      <c r="AQ15" s="18">
        <v>0</v>
      </c>
      <c r="AR15" s="18">
        <v>0</v>
      </c>
      <c r="AS15" s="18">
        <v>0</v>
      </c>
      <c r="AT15" s="18">
        <v>0</v>
      </c>
      <c r="AU15" s="18">
        <v>0</v>
      </c>
      <c r="AV15" s="18">
        <v>0</v>
      </c>
      <c r="AW15" s="18">
        <v>0</v>
      </c>
      <c r="AX15" s="18">
        <v>0</v>
      </c>
      <c r="AY15" s="18">
        <v>0</v>
      </c>
      <c r="AZ15" s="18">
        <v>0</v>
      </c>
      <c r="BA15" s="18">
        <v>0</v>
      </c>
      <c r="BB15" s="18">
        <v>0</v>
      </c>
      <c r="BC15" s="18">
        <v>0</v>
      </c>
      <c r="BD15" s="18">
        <v>0</v>
      </c>
      <c r="BE15" s="18">
        <v>0</v>
      </c>
      <c r="BF15" s="18">
        <v>5663</v>
      </c>
      <c r="BG15" s="18">
        <v>2831.46</v>
      </c>
      <c r="BH15" s="18">
        <v>0.5</v>
      </c>
      <c r="BI15" s="18">
        <v>0</v>
      </c>
      <c r="BJ15" s="18">
        <v>0</v>
      </c>
      <c r="BK15" s="18">
        <v>0</v>
      </c>
      <c r="BL15" s="18">
        <v>0</v>
      </c>
      <c r="BM15" s="18">
        <v>0</v>
      </c>
      <c r="BN15" s="18">
        <v>0</v>
      </c>
      <c r="BO15" s="18">
        <v>0</v>
      </c>
      <c r="BP15" s="18">
        <v>0</v>
      </c>
      <c r="BQ15" s="18">
        <v>0</v>
      </c>
      <c r="BR15" s="18">
        <v>0</v>
      </c>
      <c r="BS15" s="18">
        <v>0</v>
      </c>
      <c r="BT15" s="18">
        <v>0</v>
      </c>
      <c r="BU15" s="18">
        <v>0</v>
      </c>
      <c r="BV15" s="18">
        <v>0</v>
      </c>
      <c r="BW15" s="18">
        <v>0</v>
      </c>
      <c r="BX15" s="18">
        <v>0</v>
      </c>
      <c r="BY15" s="18">
        <v>0</v>
      </c>
      <c r="BZ15" s="18">
        <v>0</v>
      </c>
      <c r="CA15" s="18">
        <v>0</v>
      </c>
      <c r="CB15" s="18">
        <v>0</v>
      </c>
      <c r="CC15" s="18">
        <v>0</v>
      </c>
      <c r="CD15" s="18">
        <v>0</v>
      </c>
      <c r="CE15" s="18">
        <v>0</v>
      </c>
      <c r="CF15" s="18">
        <v>0</v>
      </c>
      <c r="CG15" s="18">
        <v>0</v>
      </c>
      <c r="CH15" s="18">
        <v>0</v>
      </c>
      <c r="CI15" s="18">
        <v>0</v>
      </c>
      <c r="CJ15" s="18">
        <v>0</v>
      </c>
      <c r="CK15" s="18">
        <v>0</v>
      </c>
      <c r="CL15" s="18">
        <v>0</v>
      </c>
      <c r="CM15" s="18">
        <v>0</v>
      </c>
      <c r="CN15" s="18">
        <v>0</v>
      </c>
      <c r="CO15" s="18">
        <v>0</v>
      </c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</row>
    <row r="16" spans="1:702" s="8" customFormat="1" ht="15.95" customHeight="1" x14ac:dyDescent="0.25">
      <c r="A16" s="10">
        <v>75142</v>
      </c>
      <c r="B16" s="10" t="s">
        <v>99</v>
      </c>
      <c r="C16" s="9" t="s">
        <v>100</v>
      </c>
      <c r="D16" s="10" t="s">
        <v>92</v>
      </c>
      <c r="E16" s="10" t="s">
        <v>93</v>
      </c>
      <c r="F16" s="10" t="s">
        <v>94</v>
      </c>
      <c r="G16" s="10" t="s">
        <v>95</v>
      </c>
      <c r="H16" s="10" t="s">
        <v>96</v>
      </c>
      <c r="I16" s="10" t="s">
        <v>101</v>
      </c>
      <c r="J16" s="10" t="s">
        <v>117</v>
      </c>
      <c r="K16" s="10" t="s">
        <v>118</v>
      </c>
      <c r="L16" s="18">
        <v>11918</v>
      </c>
      <c r="M16" s="18">
        <v>11918</v>
      </c>
      <c r="N16" s="18"/>
      <c r="O16" s="18">
        <v>11918</v>
      </c>
      <c r="P16" s="18">
        <v>5959.02</v>
      </c>
      <c r="Q16" s="18">
        <v>-5958.98</v>
      </c>
      <c r="R16" s="29"/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  <c r="AN16" s="18">
        <v>0</v>
      </c>
      <c r="AO16" s="18">
        <v>0</v>
      </c>
      <c r="AP16" s="18">
        <v>0</v>
      </c>
      <c r="AQ16" s="18">
        <v>0</v>
      </c>
      <c r="AR16" s="18">
        <v>0</v>
      </c>
      <c r="AS16" s="18">
        <v>0</v>
      </c>
      <c r="AT16" s="18">
        <v>0</v>
      </c>
      <c r="AU16" s="18">
        <v>0</v>
      </c>
      <c r="AV16" s="18">
        <v>0</v>
      </c>
      <c r="AW16" s="18">
        <v>0</v>
      </c>
      <c r="AX16" s="18">
        <v>0</v>
      </c>
      <c r="AY16" s="18">
        <v>0</v>
      </c>
      <c r="AZ16" s="18">
        <v>0</v>
      </c>
      <c r="BA16" s="18">
        <v>0</v>
      </c>
      <c r="BB16" s="18">
        <v>0</v>
      </c>
      <c r="BC16" s="18">
        <v>0</v>
      </c>
      <c r="BD16" s="18">
        <v>0</v>
      </c>
      <c r="BE16" s="18">
        <v>0</v>
      </c>
      <c r="BF16" s="18">
        <v>11918</v>
      </c>
      <c r="BG16" s="18">
        <v>5959.02</v>
      </c>
      <c r="BH16" s="18">
        <v>0.5</v>
      </c>
      <c r="BI16" s="18">
        <v>0</v>
      </c>
      <c r="BJ16" s="18">
        <v>0</v>
      </c>
      <c r="BK16" s="18"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8">
        <v>0</v>
      </c>
      <c r="BR16" s="18">
        <v>0</v>
      </c>
      <c r="BS16" s="18">
        <v>0</v>
      </c>
      <c r="BT16" s="18">
        <v>0</v>
      </c>
      <c r="BU16" s="18">
        <v>0</v>
      </c>
      <c r="BV16" s="18">
        <v>0</v>
      </c>
      <c r="BW16" s="18">
        <v>0</v>
      </c>
      <c r="BX16" s="18">
        <v>0</v>
      </c>
      <c r="BY16" s="18">
        <v>0</v>
      </c>
      <c r="BZ16" s="18">
        <v>0</v>
      </c>
      <c r="CA16" s="18">
        <v>0</v>
      </c>
      <c r="CB16" s="18">
        <v>0</v>
      </c>
      <c r="CC16" s="18">
        <v>0</v>
      </c>
      <c r="CD16" s="18">
        <v>0</v>
      </c>
      <c r="CE16" s="18">
        <v>0</v>
      </c>
      <c r="CF16" s="18">
        <v>0</v>
      </c>
      <c r="CG16" s="18">
        <v>0</v>
      </c>
      <c r="CH16" s="18">
        <v>0</v>
      </c>
      <c r="CI16" s="18">
        <v>0</v>
      </c>
      <c r="CJ16" s="18">
        <v>0</v>
      </c>
      <c r="CK16" s="18">
        <v>0</v>
      </c>
      <c r="CL16" s="18">
        <v>0</v>
      </c>
      <c r="CM16" s="18">
        <v>0</v>
      </c>
      <c r="CN16" s="18">
        <v>0</v>
      </c>
      <c r="CO16" s="18">
        <v>0</v>
      </c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</row>
    <row r="17" spans="1:702" ht="15.95" customHeight="1" x14ac:dyDescent="0.25">
      <c r="A17" s="7">
        <v>75146</v>
      </c>
      <c r="B17" s="7" t="s">
        <v>99</v>
      </c>
      <c r="C17" s="6" t="s">
        <v>100</v>
      </c>
      <c r="D17" s="7" t="s">
        <v>92</v>
      </c>
      <c r="E17" s="7" t="s">
        <v>93</v>
      </c>
      <c r="F17" s="7" t="s">
        <v>94</v>
      </c>
      <c r="G17" s="7" t="s">
        <v>95</v>
      </c>
      <c r="H17" s="7" t="s">
        <v>96</v>
      </c>
      <c r="I17" s="7" t="s">
        <v>101</v>
      </c>
      <c r="J17" s="7" t="s">
        <v>119</v>
      </c>
      <c r="K17" s="7" t="s">
        <v>120</v>
      </c>
      <c r="L17" s="14">
        <v>7096</v>
      </c>
      <c r="M17" s="14">
        <v>7096</v>
      </c>
      <c r="N17" s="14">
        <v>0</v>
      </c>
      <c r="O17" s="14">
        <v>7096</v>
      </c>
      <c r="P17" s="14">
        <v>7096</v>
      </c>
      <c r="Q17" s="14">
        <v>0</v>
      </c>
      <c r="R17" s="26">
        <v>1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7096</v>
      </c>
      <c r="BG17" s="14">
        <v>7096</v>
      </c>
      <c r="BH17" s="14">
        <v>1</v>
      </c>
      <c r="BI17" s="14">
        <v>0</v>
      </c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0</v>
      </c>
      <c r="CD17" s="14">
        <v>0</v>
      </c>
      <c r="CE17" s="14">
        <v>0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0</v>
      </c>
      <c r="CL17" s="14">
        <v>0</v>
      </c>
      <c r="CM17" s="14">
        <v>0</v>
      </c>
      <c r="CN17" s="14">
        <v>0</v>
      </c>
      <c r="CO17" s="14">
        <v>0</v>
      </c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</row>
    <row r="18" spans="1:702" ht="15.95" customHeight="1" x14ac:dyDescent="0.25">
      <c r="A18" s="7">
        <v>75148</v>
      </c>
      <c r="B18" s="7" t="s">
        <v>99</v>
      </c>
      <c r="C18" s="6" t="s">
        <v>100</v>
      </c>
      <c r="D18" s="7" t="s">
        <v>92</v>
      </c>
      <c r="E18" s="7" t="s">
        <v>93</v>
      </c>
      <c r="F18" s="7" t="s">
        <v>94</v>
      </c>
      <c r="G18" s="7" t="s">
        <v>95</v>
      </c>
      <c r="H18" s="7" t="s">
        <v>96</v>
      </c>
      <c r="I18" s="7" t="s">
        <v>101</v>
      </c>
      <c r="J18" s="7" t="s">
        <v>121</v>
      </c>
      <c r="K18" s="7" t="s">
        <v>122</v>
      </c>
      <c r="L18" s="14">
        <v>6248</v>
      </c>
      <c r="M18" s="14">
        <v>6248</v>
      </c>
      <c r="N18" s="14"/>
      <c r="O18" s="14">
        <v>6248</v>
      </c>
      <c r="P18" s="14">
        <v>6248</v>
      </c>
      <c r="Q18" s="14"/>
      <c r="R18" s="26"/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0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0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6248</v>
      </c>
      <c r="BG18" s="14">
        <v>6248</v>
      </c>
      <c r="BH18" s="14">
        <v>1</v>
      </c>
      <c r="BI18" s="14">
        <v>0</v>
      </c>
      <c r="BJ18" s="14">
        <v>0</v>
      </c>
      <c r="BK18" s="14">
        <v>0</v>
      </c>
      <c r="BL18" s="14">
        <v>0</v>
      </c>
      <c r="BM18" s="14">
        <v>0</v>
      </c>
      <c r="BN18" s="14">
        <v>0</v>
      </c>
      <c r="BO18" s="14">
        <v>0</v>
      </c>
      <c r="BP18" s="14">
        <v>0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0</v>
      </c>
      <c r="CA18" s="14">
        <v>0</v>
      </c>
      <c r="CB18" s="14">
        <v>0</v>
      </c>
      <c r="CC18" s="14">
        <v>0</v>
      </c>
      <c r="CD18" s="14">
        <v>0</v>
      </c>
      <c r="CE18" s="14">
        <v>0</v>
      </c>
      <c r="CF18" s="14">
        <v>0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  <c r="IW18" s="14"/>
      <c r="IX18" s="14"/>
      <c r="IY18" s="14"/>
      <c r="IZ18" s="14"/>
      <c r="JA18" s="14"/>
      <c r="JB18" s="14"/>
      <c r="JC18" s="14"/>
      <c r="JD18" s="14"/>
      <c r="JE18" s="14"/>
      <c r="JF18" s="14"/>
      <c r="JG18" s="14"/>
      <c r="JH18" s="14"/>
      <c r="JI18" s="14"/>
      <c r="JJ18" s="14"/>
      <c r="JK18" s="14"/>
      <c r="JL18" s="14"/>
      <c r="JM18" s="14"/>
      <c r="JN18" s="14"/>
      <c r="JO18" s="14"/>
      <c r="JP18" s="14"/>
      <c r="JQ18" s="14"/>
      <c r="JR18" s="14"/>
      <c r="JS18" s="14"/>
      <c r="JT18" s="14"/>
      <c r="JU18" s="14"/>
      <c r="JV18" s="14"/>
      <c r="JW18" s="14"/>
      <c r="JX18" s="14"/>
      <c r="JY18" s="14"/>
      <c r="JZ18" s="14"/>
      <c r="KA18" s="14"/>
      <c r="KB18" s="14"/>
      <c r="KC18" s="14"/>
      <c r="KD18" s="14"/>
      <c r="KE18" s="14"/>
      <c r="KF18" s="14"/>
      <c r="KG18" s="14"/>
      <c r="KH18" s="14"/>
      <c r="KI18" s="14"/>
      <c r="KJ18" s="14"/>
      <c r="KK18" s="14"/>
      <c r="KL18" s="14"/>
      <c r="KM18" s="14"/>
      <c r="KN18" s="14"/>
      <c r="KO18" s="14"/>
      <c r="KP18" s="14"/>
      <c r="KQ18" s="14"/>
      <c r="KR18" s="14"/>
      <c r="KS18" s="14"/>
      <c r="KT18" s="14"/>
      <c r="KU18" s="14"/>
      <c r="KV18" s="14"/>
      <c r="KW18" s="14"/>
      <c r="KX18" s="14"/>
      <c r="KY18" s="14"/>
      <c r="KZ18" s="14"/>
      <c r="LA18" s="14"/>
      <c r="LB18" s="14"/>
      <c r="LC18" s="14"/>
      <c r="LD18" s="14"/>
      <c r="LE18" s="14"/>
      <c r="LF18" s="14"/>
      <c r="LG18" s="14"/>
      <c r="LH18" s="14"/>
      <c r="LI18" s="14"/>
      <c r="LJ18" s="14"/>
      <c r="LK18" s="14"/>
      <c r="LL18" s="14"/>
      <c r="LM18" s="14"/>
      <c r="LN18" s="14"/>
      <c r="LO18" s="14"/>
      <c r="LP18" s="14"/>
      <c r="LQ18" s="14"/>
      <c r="LR18" s="14"/>
      <c r="LS18" s="14"/>
      <c r="LT18" s="14"/>
      <c r="LU18" s="14"/>
      <c r="LV18" s="14"/>
      <c r="LW18" s="14"/>
      <c r="LX18" s="14"/>
      <c r="LY18" s="14"/>
      <c r="LZ18" s="14"/>
      <c r="MA18" s="14"/>
      <c r="MB18" s="14"/>
      <c r="MC18" s="14"/>
      <c r="MD18" s="14"/>
      <c r="ME18" s="14"/>
      <c r="MF18" s="14"/>
      <c r="MG18" s="14"/>
      <c r="MH18" s="14"/>
      <c r="MI18" s="14"/>
      <c r="MJ18" s="14"/>
      <c r="MK18" s="14"/>
      <c r="ML18" s="14"/>
      <c r="MM18" s="14"/>
      <c r="MN18" s="14"/>
      <c r="MO18" s="14"/>
      <c r="MP18" s="14"/>
      <c r="MQ18" s="14"/>
      <c r="MR18" s="14"/>
      <c r="MS18" s="14"/>
      <c r="MT18" s="14"/>
      <c r="MU18" s="14"/>
      <c r="MV18" s="14"/>
      <c r="MW18" s="14"/>
      <c r="MX18" s="14"/>
      <c r="MY18" s="14"/>
      <c r="MZ18" s="14"/>
      <c r="NA18" s="14"/>
      <c r="NB18" s="14"/>
      <c r="NC18" s="14"/>
      <c r="ND18" s="14"/>
      <c r="NE18" s="14"/>
      <c r="NF18" s="14"/>
      <c r="NG18" s="14"/>
      <c r="NH18" s="14"/>
      <c r="NI18" s="14"/>
      <c r="NJ18" s="14"/>
      <c r="NK18" s="14"/>
      <c r="NL18" s="14"/>
      <c r="NM18" s="14"/>
      <c r="NN18" s="14"/>
      <c r="NO18" s="14"/>
      <c r="NP18" s="14"/>
      <c r="NQ18" s="14"/>
      <c r="NR18" s="14"/>
      <c r="NS18" s="14"/>
      <c r="NT18" s="14"/>
      <c r="NU18" s="14"/>
      <c r="NV18" s="14"/>
      <c r="NW18" s="14"/>
      <c r="NX18" s="14"/>
      <c r="NY18" s="14"/>
      <c r="NZ18" s="14"/>
      <c r="OA18" s="14"/>
      <c r="OB18" s="14"/>
      <c r="OC18" s="14"/>
      <c r="OD18" s="14"/>
      <c r="OE18" s="14"/>
      <c r="OF18" s="14"/>
      <c r="OG18" s="14"/>
      <c r="OH18" s="14"/>
      <c r="OI18" s="14"/>
      <c r="OJ18" s="14"/>
      <c r="OK18" s="14"/>
      <c r="OL18" s="14"/>
      <c r="OM18" s="14"/>
      <c r="ON18" s="14"/>
      <c r="OO18" s="14"/>
      <c r="OP18" s="14"/>
      <c r="OQ18" s="14"/>
      <c r="OR18" s="14"/>
      <c r="OS18" s="14"/>
      <c r="OT18" s="14"/>
      <c r="OU18" s="14"/>
      <c r="OV18" s="14"/>
      <c r="OW18" s="14"/>
      <c r="OX18" s="14"/>
      <c r="OY18" s="14"/>
      <c r="OZ18" s="14"/>
      <c r="PA18" s="14"/>
      <c r="PB18" s="14"/>
      <c r="PC18" s="14"/>
      <c r="PD18" s="14"/>
      <c r="PE18" s="14"/>
      <c r="PF18" s="14"/>
      <c r="PG18" s="14"/>
      <c r="PH18" s="14"/>
      <c r="PI18" s="14"/>
      <c r="PJ18" s="14"/>
      <c r="PK18" s="14"/>
      <c r="PL18" s="14"/>
      <c r="PM18" s="14"/>
      <c r="PN18" s="14"/>
      <c r="PO18" s="14"/>
      <c r="PP18" s="14"/>
      <c r="PQ18" s="14"/>
      <c r="PR18" s="14"/>
      <c r="PS18" s="14"/>
      <c r="PT18" s="14"/>
      <c r="PU18" s="14"/>
      <c r="PV18" s="14"/>
      <c r="PW18" s="14"/>
      <c r="PX18" s="14"/>
      <c r="PY18" s="14"/>
      <c r="PZ18" s="14"/>
      <c r="QA18" s="14"/>
      <c r="QB18" s="14"/>
      <c r="QC18" s="14"/>
      <c r="QD18" s="14"/>
      <c r="QE18" s="14"/>
      <c r="QF18" s="14"/>
      <c r="QG18" s="14"/>
      <c r="QH18" s="14"/>
      <c r="QI18" s="14"/>
      <c r="QJ18" s="14"/>
      <c r="QK18" s="14"/>
      <c r="QL18" s="14"/>
      <c r="QM18" s="14"/>
      <c r="QN18" s="14"/>
      <c r="QO18" s="14"/>
      <c r="QP18" s="14"/>
      <c r="QQ18" s="14"/>
      <c r="QR18" s="14"/>
      <c r="QS18" s="14"/>
      <c r="QT18" s="14"/>
      <c r="QU18" s="14"/>
      <c r="QV18" s="14"/>
      <c r="QW18" s="14"/>
      <c r="QX18" s="14"/>
      <c r="QY18" s="14"/>
      <c r="QZ18" s="14"/>
      <c r="RA18" s="14"/>
      <c r="RB18" s="14"/>
      <c r="RC18" s="14"/>
      <c r="RD18" s="14"/>
      <c r="RE18" s="14"/>
      <c r="RF18" s="14"/>
      <c r="RG18" s="14"/>
      <c r="RH18" s="14"/>
      <c r="RI18" s="14"/>
      <c r="RJ18" s="14"/>
      <c r="RK18" s="14"/>
      <c r="RL18" s="14"/>
      <c r="RM18" s="14"/>
      <c r="RN18" s="14"/>
      <c r="RO18" s="14"/>
      <c r="RP18" s="14"/>
      <c r="RQ18" s="14"/>
      <c r="RR18" s="14"/>
      <c r="RS18" s="14"/>
      <c r="RT18" s="14"/>
      <c r="RU18" s="14"/>
      <c r="RV18" s="14"/>
      <c r="RW18" s="14"/>
      <c r="RX18" s="14"/>
      <c r="RY18" s="14"/>
      <c r="RZ18" s="14"/>
      <c r="SA18" s="14"/>
      <c r="SB18" s="14"/>
      <c r="SC18" s="14"/>
      <c r="SD18" s="14"/>
      <c r="SE18" s="14"/>
      <c r="SF18" s="14"/>
      <c r="SG18" s="14"/>
      <c r="SH18" s="14"/>
      <c r="SI18" s="14"/>
      <c r="SJ18" s="14"/>
      <c r="SK18" s="14"/>
      <c r="SL18" s="14"/>
      <c r="SM18" s="14"/>
      <c r="SN18" s="14"/>
      <c r="SO18" s="14"/>
      <c r="SP18" s="14"/>
      <c r="SQ18" s="14"/>
      <c r="SR18" s="14"/>
      <c r="SS18" s="14"/>
      <c r="ST18" s="14"/>
      <c r="SU18" s="14"/>
      <c r="SV18" s="14"/>
      <c r="SW18" s="14"/>
      <c r="SX18" s="14"/>
      <c r="SY18" s="14"/>
      <c r="SZ18" s="14"/>
      <c r="TA18" s="14"/>
      <c r="TB18" s="14"/>
      <c r="TC18" s="14"/>
      <c r="TD18" s="14"/>
      <c r="TE18" s="14"/>
      <c r="TF18" s="14"/>
      <c r="TG18" s="14"/>
      <c r="TH18" s="14"/>
      <c r="TI18" s="14"/>
      <c r="TJ18" s="14"/>
      <c r="TK18" s="14"/>
      <c r="TL18" s="14"/>
      <c r="TM18" s="14"/>
      <c r="TN18" s="14"/>
      <c r="TO18" s="14"/>
      <c r="TP18" s="14"/>
      <c r="TQ18" s="14"/>
      <c r="TR18" s="14"/>
      <c r="TS18" s="14"/>
      <c r="TT18" s="14"/>
      <c r="TU18" s="14"/>
      <c r="TV18" s="14"/>
      <c r="TW18" s="14"/>
      <c r="TX18" s="14"/>
      <c r="TY18" s="14"/>
      <c r="TZ18" s="14"/>
      <c r="UA18" s="14"/>
      <c r="UB18" s="14"/>
      <c r="UC18" s="14"/>
      <c r="UD18" s="14"/>
      <c r="UE18" s="14"/>
      <c r="UF18" s="14"/>
      <c r="UG18" s="14"/>
      <c r="UH18" s="14"/>
      <c r="UI18" s="14"/>
      <c r="UJ18" s="14"/>
      <c r="UK18" s="14"/>
      <c r="UL18" s="14"/>
      <c r="UM18" s="14"/>
      <c r="UN18" s="14"/>
      <c r="UO18" s="14"/>
      <c r="UP18" s="14"/>
      <c r="UQ18" s="14"/>
      <c r="UR18" s="14"/>
      <c r="US18" s="14"/>
      <c r="UT18" s="14"/>
      <c r="UU18" s="14"/>
      <c r="UV18" s="14"/>
      <c r="UW18" s="14"/>
      <c r="UX18" s="14"/>
      <c r="UY18" s="14"/>
      <c r="UZ18" s="14"/>
      <c r="VA18" s="14"/>
      <c r="VB18" s="14"/>
      <c r="VC18" s="14"/>
      <c r="VD18" s="14"/>
      <c r="VE18" s="14"/>
      <c r="VF18" s="14"/>
      <c r="VG18" s="14"/>
      <c r="VH18" s="14"/>
      <c r="VI18" s="14"/>
      <c r="VJ18" s="14"/>
      <c r="VK18" s="14"/>
      <c r="VL18" s="14"/>
      <c r="VM18" s="14"/>
      <c r="VN18" s="14"/>
      <c r="VO18" s="14"/>
      <c r="VP18" s="14"/>
      <c r="VQ18" s="14"/>
      <c r="VR18" s="14"/>
      <c r="VS18" s="14"/>
      <c r="VT18" s="14"/>
      <c r="VU18" s="14"/>
      <c r="VV18" s="14"/>
      <c r="VW18" s="14"/>
      <c r="VX18" s="14"/>
      <c r="VY18" s="14"/>
      <c r="VZ18" s="14"/>
      <c r="WA18" s="14"/>
      <c r="WB18" s="14"/>
      <c r="WC18" s="14"/>
      <c r="WD18" s="14"/>
      <c r="WE18" s="14"/>
      <c r="WF18" s="14"/>
      <c r="WG18" s="14"/>
      <c r="WH18" s="14"/>
      <c r="WI18" s="14"/>
      <c r="WJ18" s="14"/>
      <c r="WK18" s="14"/>
      <c r="WL18" s="14"/>
      <c r="WM18" s="14"/>
      <c r="WN18" s="14"/>
      <c r="WO18" s="14"/>
      <c r="WP18" s="14"/>
      <c r="WQ18" s="14"/>
      <c r="WR18" s="14"/>
      <c r="WS18" s="14"/>
      <c r="WT18" s="14"/>
      <c r="WU18" s="14"/>
      <c r="WV18" s="14"/>
      <c r="WW18" s="14"/>
      <c r="WX18" s="14"/>
      <c r="WY18" s="14"/>
      <c r="WZ18" s="14"/>
      <c r="XA18" s="14"/>
      <c r="XB18" s="14"/>
      <c r="XC18" s="14"/>
      <c r="XD18" s="14"/>
      <c r="XE18" s="14"/>
      <c r="XF18" s="14"/>
      <c r="XG18" s="14"/>
      <c r="XH18" s="14"/>
      <c r="XI18" s="14"/>
      <c r="XJ18" s="14"/>
      <c r="XK18" s="14"/>
      <c r="XL18" s="14"/>
      <c r="XM18" s="14"/>
      <c r="XN18" s="14"/>
      <c r="XO18" s="14"/>
      <c r="XP18" s="14"/>
      <c r="XQ18" s="14"/>
      <c r="XR18" s="14"/>
      <c r="XS18" s="14"/>
      <c r="XT18" s="14"/>
      <c r="XU18" s="14"/>
      <c r="XV18" s="14"/>
      <c r="XW18" s="14"/>
      <c r="XX18" s="14"/>
      <c r="XY18" s="14"/>
      <c r="XZ18" s="14"/>
      <c r="YA18" s="14"/>
      <c r="YB18" s="14"/>
      <c r="YC18" s="14"/>
      <c r="YD18" s="14"/>
      <c r="YE18" s="14"/>
      <c r="YF18" s="14"/>
      <c r="YG18" s="14"/>
      <c r="YH18" s="14"/>
      <c r="YI18" s="14"/>
      <c r="YJ18" s="14"/>
      <c r="YK18" s="14"/>
      <c r="YL18" s="14"/>
      <c r="YM18" s="14"/>
      <c r="YN18" s="14"/>
      <c r="YO18" s="14"/>
      <c r="YP18" s="14"/>
      <c r="YQ18" s="14"/>
      <c r="YR18" s="14"/>
      <c r="YS18" s="14"/>
      <c r="YT18" s="14"/>
      <c r="YU18" s="14"/>
      <c r="YV18" s="14"/>
      <c r="YW18" s="14"/>
      <c r="YX18" s="14"/>
      <c r="YY18" s="14"/>
      <c r="YZ18" s="14"/>
      <c r="ZA18" s="14"/>
      <c r="ZB18" s="14"/>
      <c r="ZC18" s="14"/>
      <c r="ZD18" s="14"/>
      <c r="ZE18" s="14"/>
      <c r="ZF18" s="14"/>
      <c r="ZG18" s="14"/>
      <c r="ZH18" s="14"/>
      <c r="ZI18" s="14"/>
      <c r="ZJ18" s="14"/>
      <c r="ZK18" s="14"/>
      <c r="ZL18" s="14"/>
      <c r="ZM18" s="14"/>
      <c r="ZN18" s="14"/>
      <c r="ZO18" s="14"/>
      <c r="ZP18" s="14"/>
      <c r="ZQ18" s="14"/>
      <c r="ZR18" s="14"/>
      <c r="ZS18" s="14"/>
      <c r="ZT18" s="14"/>
      <c r="ZU18" s="14"/>
      <c r="ZV18" s="14"/>
      <c r="ZW18" s="14"/>
      <c r="ZX18" s="14"/>
      <c r="ZY18" s="14"/>
      <c r="ZZ18" s="14"/>
    </row>
    <row r="19" spans="1:702" s="8" customFormat="1" ht="15.95" customHeight="1" x14ac:dyDescent="0.25">
      <c r="A19" s="10">
        <v>75150</v>
      </c>
      <c r="B19" s="10" t="s">
        <v>99</v>
      </c>
      <c r="C19" s="9" t="s">
        <v>100</v>
      </c>
      <c r="D19" s="10" t="s">
        <v>92</v>
      </c>
      <c r="E19" s="10" t="s">
        <v>93</v>
      </c>
      <c r="F19" s="10" t="s">
        <v>94</v>
      </c>
      <c r="G19" s="10" t="s">
        <v>95</v>
      </c>
      <c r="H19" s="10" t="s">
        <v>96</v>
      </c>
      <c r="I19" s="10" t="s">
        <v>101</v>
      </c>
      <c r="J19" s="10" t="s">
        <v>123</v>
      </c>
      <c r="K19" s="10" t="s">
        <v>124</v>
      </c>
      <c r="L19" s="18">
        <v>4939</v>
      </c>
      <c r="M19" s="18">
        <v>4939</v>
      </c>
      <c r="N19" s="18"/>
      <c r="O19" s="18">
        <v>4939</v>
      </c>
      <c r="P19" s="18">
        <v>4939</v>
      </c>
      <c r="Q19" s="18"/>
      <c r="R19" s="29"/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18">
        <v>0</v>
      </c>
      <c r="AK19" s="18">
        <v>0</v>
      </c>
      <c r="AL19" s="18">
        <v>0</v>
      </c>
      <c r="AM19" s="18">
        <v>0</v>
      </c>
      <c r="AN19" s="18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18">
        <v>0</v>
      </c>
      <c r="AZ19" s="18">
        <v>0</v>
      </c>
      <c r="BA19" s="18">
        <v>0</v>
      </c>
      <c r="BB19" s="18">
        <v>0</v>
      </c>
      <c r="BC19" s="18">
        <v>0</v>
      </c>
      <c r="BD19" s="18">
        <v>0</v>
      </c>
      <c r="BE19" s="18">
        <v>0</v>
      </c>
      <c r="BF19" s="18">
        <v>4939</v>
      </c>
      <c r="BG19" s="18">
        <v>4939</v>
      </c>
      <c r="BH19" s="18">
        <v>1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18">
        <v>0</v>
      </c>
      <c r="BO19" s="18">
        <v>0</v>
      </c>
      <c r="BP19" s="18">
        <v>0</v>
      </c>
      <c r="BQ19" s="18">
        <v>0</v>
      </c>
      <c r="BR19" s="18">
        <v>0</v>
      </c>
      <c r="BS19" s="18">
        <v>0</v>
      </c>
      <c r="BT19" s="18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18">
        <v>0</v>
      </c>
      <c r="CF19" s="18">
        <v>0</v>
      </c>
      <c r="CG19" s="18">
        <v>0</v>
      </c>
      <c r="CH19" s="18">
        <v>0</v>
      </c>
      <c r="CI19" s="18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</row>
    <row r="20" spans="1:702" s="8" customFormat="1" ht="15.95" customHeight="1" x14ac:dyDescent="0.25">
      <c r="A20" s="10">
        <v>75152</v>
      </c>
      <c r="B20" s="10" t="s">
        <v>99</v>
      </c>
      <c r="C20" s="9" t="s">
        <v>100</v>
      </c>
      <c r="D20" s="10" t="s">
        <v>92</v>
      </c>
      <c r="E20" s="10" t="s">
        <v>93</v>
      </c>
      <c r="F20" s="10" t="s">
        <v>94</v>
      </c>
      <c r="G20" s="10" t="s">
        <v>95</v>
      </c>
      <c r="H20" s="10" t="s">
        <v>96</v>
      </c>
      <c r="I20" s="10" t="s">
        <v>101</v>
      </c>
      <c r="J20" s="10" t="s">
        <v>125</v>
      </c>
      <c r="K20" s="10" t="s">
        <v>126</v>
      </c>
      <c r="L20" s="18">
        <v>1309</v>
      </c>
      <c r="M20" s="18">
        <v>1309</v>
      </c>
      <c r="N20" s="18"/>
      <c r="O20" s="18">
        <v>1309</v>
      </c>
      <c r="P20" s="18">
        <v>1309</v>
      </c>
      <c r="Q20" s="18"/>
      <c r="R20" s="29"/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18">
        <v>0</v>
      </c>
      <c r="AN20" s="18">
        <v>0</v>
      </c>
      <c r="AO20" s="18">
        <v>0</v>
      </c>
      <c r="AP20" s="18">
        <v>0</v>
      </c>
      <c r="AQ20" s="18">
        <v>0</v>
      </c>
      <c r="AR20" s="18">
        <v>0</v>
      </c>
      <c r="AS20" s="18">
        <v>0</v>
      </c>
      <c r="AT20" s="18">
        <v>0</v>
      </c>
      <c r="AU20" s="18">
        <v>0</v>
      </c>
      <c r="AV20" s="18">
        <v>0</v>
      </c>
      <c r="AW20" s="18">
        <v>0</v>
      </c>
      <c r="AX20" s="18">
        <v>0</v>
      </c>
      <c r="AY20" s="18">
        <v>0</v>
      </c>
      <c r="AZ20" s="18">
        <v>0</v>
      </c>
      <c r="BA20" s="18">
        <v>0</v>
      </c>
      <c r="BB20" s="18">
        <v>0</v>
      </c>
      <c r="BC20" s="18">
        <v>0</v>
      </c>
      <c r="BD20" s="18">
        <v>0</v>
      </c>
      <c r="BE20" s="18">
        <v>0</v>
      </c>
      <c r="BF20" s="18">
        <v>1309</v>
      </c>
      <c r="BG20" s="18">
        <v>1309</v>
      </c>
      <c r="BH20" s="18">
        <v>1</v>
      </c>
      <c r="BI20" s="18">
        <v>0</v>
      </c>
      <c r="BJ20" s="18">
        <v>0</v>
      </c>
      <c r="BK20" s="18">
        <v>0</v>
      </c>
      <c r="BL20" s="18">
        <v>0</v>
      </c>
      <c r="BM20" s="18">
        <v>0</v>
      </c>
      <c r="BN20" s="18">
        <v>0</v>
      </c>
      <c r="BO20" s="18">
        <v>0</v>
      </c>
      <c r="BP20" s="18">
        <v>0</v>
      </c>
      <c r="BQ20" s="18">
        <v>0</v>
      </c>
      <c r="BR20" s="18">
        <v>0</v>
      </c>
      <c r="BS20" s="18">
        <v>0</v>
      </c>
      <c r="BT20" s="18">
        <v>0</v>
      </c>
      <c r="BU20" s="18">
        <v>0</v>
      </c>
      <c r="BV20" s="18">
        <v>0</v>
      </c>
      <c r="BW20" s="18">
        <v>0</v>
      </c>
      <c r="BX20" s="18">
        <v>0</v>
      </c>
      <c r="BY20" s="18">
        <v>0</v>
      </c>
      <c r="BZ20" s="18">
        <v>0</v>
      </c>
      <c r="CA20" s="18">
        <v>0</v>
      </c>
      <c r="CB20" s="18">
        <v>0</v>
      </c>
      <c r="CC20" s="18">
        <v>0</v>
      </c>
      <c r="CD20" s="18">
        <v>0</v>
      </c>
      <c r="CE20" s="18">
        <v>0</v>
      </c>
      <c r="CF20" s="18">
        <v>0</v>
      </c>
      <c r="CG20" s="18">
        <v>0</v>
      </c>
      <c r="CH20" s="18">
        <v>0</v>
      </c>
      <c r="CI20" s="18">
        <v>0</v>
      </c>
      <c r="CJ20" s="18">
        <v>0</v>
      </c>
      <c r="CK20" s="18">
        <v>0</v>
      </c>
      <c r="CL20" s="18">
        <v>0</v>
      </c>
      <c r="CM20" s="18">
        <v>0</v>
      </c>
      <c r="CN20" s="18">
        <v>0</v>
      </c>
      <c r="CO20" s="18">
        <v>0</v>
      </c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</row>
    <row r="21" spans="1:702" ht="15.95" customHeight="1" x14ac:dyDescent="0.25">
      <c r="A21" s="7">
        <v>75154</v>
      </c>
      <c r="B21" s="7" t="s">
        <v>99</v>
      </c>
      <c r="C21" s="6" t="s">
        <v>100</v>
      </c>
      <c r="D21" s="7" t="s">
        <v>92</v>
      </c>
      <c r="E21" s="7" t="s">
        <v>93</v>
      </c>
      <c r="F21" s="7" t="s">
        <v>94</v>
      </c>
      <c r="G21" s="7" t="s">
        <v>95</v>
      </c>
      <c r="H21" s="7" t="s">
        <v>96</v>
      </c>
      <c r="I21" s="7" t="s">
        <v>101</v>
      </c>
      <c r="J21" s="7" t="s">
        <v>127</v>
      </c>
      <c r="K21" s="7" t="s">
        <v>128</v>
      </c>
      <c r="L21" s="14">
        <v>848</v>
      </c>
      <c r="M21" s="14">
        <v>848</v>
      </c>
      <c r="N21" s="14"/>
      <c r="O21" s="14">
        <v>848</v>
      </c>
      <c r="P21" s="14">
        <v>848</v>
      </c>
      <c r="Q21" s="14"/>
      <c r="R21" s="26"/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>
        <v>0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848</v>
      </c>
      <c r="BG21" s="14">
        <v>848</v>
      </c>
      <c r="BH21" s="14">
        <v>1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</row>
    <row r="22" spans="1:702" s="8" customFormat="1" ht="15.95" customHeight="1" x14ac:dyDescent="0.25">
      <c r="A22" s="10">
        <v>75156</v>
      </c>
      <c r="B22" s="10" t="s">
        <v>99</v>
      </c>
      <c r="C22" s="9" t="s">
        <v>100</v>
      </c>
      <c r="D22" s="10" t="s">
        <v>92</v>
      </c>
      <c r="E22" s="10" t="s">
        <v>93</v>
      </c>
      <c r="F22" s="10" t="s">
        <v>94</v>
      </c>
      <c r="G22" s="10" t="s">
        <v>95</v>
      </c>
      <c r="H22" s="10" t="s">
        <v>96</v>
      </c>
      <c r="I22" s="10" t="s">
        <v>101</v>
      </c>
      <c r="J22" s="10" t="s">
        <v>129</v>
      </c>
      <c r="K22" s="10" t="s">
        <v>130</v>
      </c>
      <c r="L22" s="18">
        <v>848</v>
      </c>
      <c r="M22" s="18">
        <v>848</v>
      </c>
      <c r="N22" s="18"/>
      <c r="O22" s="18">
        <v>848</v>
      </c>
      <c r="P22" s="18">
        <v>848</v>
      </c>
      <c r="Q22" s="18"/>
      <c r="R22" s="29"/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0</v>
      </c>
      <c r="AN22" s="18">
        <v>0</v>
      </c>
      <c r="AO22" s="18">
        <v>0</v>
      </c>
      <c r="AP22" s="18">
        <v>0</v>
      </c>
      <c r="AQ22" s="18">
        <v>0</v>
      </c>
      <c r="AR22" s="18">
        <v>0</v>
      </c>
      <c r="AS22" s="18">
        <v>0</v>
      </c>
      <c r="AT22" s="18">
        <v>0</v>
      </c>
      <c r="AU22" s="18">
        <v>0</v>
      </c>
      <c r="AV22" s="18">
        <v>0</v>
      </c>
      <c r="AW22" s="18">
        <v>0</v>
      </c>
      <c r="AX22" s="18">
        <v>0</v>
      </c>
      <c r="AY22" s="18">
        <v>0</v>
      </c>
      <c r="AZ22" s="18">
        <v>0</v>
      </c>
      <c r="BA22" s="18">
        <v>0</v>
      </c>
      <c r="BB22" s="18">
        <v>0</v>
      </c>
      <c r="BC22" s="18">
        <v>0</v>
      </c>
      <c r="BD22" s="18">
        <v>0</v>
      </c>
      <c r="BE22" s="18">
        <v>0</v>
      </c>
      <c r="BF22" s="18">
        <v>848</v>
      </c>
      <c r="BG22" s="18">
        <v>848</v>
      </c>
      <c r="BH22" s="18">
        <v>1</v>
      </c>
      <c r="BI22" s="18">
        <v>0</v>
      </c>
      <c r="BJ22" s="18">
        <v>0</v>
      </c>
      <c r="BK22" s="18"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8">
        <v>0</v>
      </c>
      <c r="BR22" s="18">
        <v>0</v>
      </c>
      <c r="BS22" s="18">
        <v>0</v>
      </c>
      <c r="BT22" s="18">
        <v>0</v>
      </c>
      <c r="BU22" s="18">
        <v>0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0</v>
      </c>
      <c r="CB22" s="18">
        <v>0</v>
      </c>
      <c r="CC22" s="18">
        <v>0</v>
      </c>
      <c r="CD22" s="18">
        <v>0</v>
      </c>
      <c r="CE22" s="18">
        <v>0</v>
      </c>
      <c r="CF22" s="18">
        <v>0</v>
      </c>
      <c r="CG22" s="18">
        <v>0</v>
      </c>
      <c r="CH22" s="18">
        <v>0</v>
      </c>
      <c r="CI22" s="18">
        <v>0</v>
      </c>
      <c r="CJ22" s="18">
        <v>0</v>
      </c>
      <c r="CK22" s="18">
        <v>0</v>
      </c>
      <c r="CL22" s="18">
        <v>0</v>
      </c>
      <c r="CM22" s="18">
        <v>0</v>
      </c>
      <c r="CN22" s="18">
        <v>0</v>
      </c>
      <c r="CO22" s="18">
        <v>0</v>
      </c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</row>
    <row r="23" spans="1:702" s="3" customFormat="1" ht="15.95" customHeight="1" x14ac:dyDescent="0.25">
      <c r="A23" s="24">
        <v>75158</v>
      </c>
      <c r="B23" s="24" t="s">
        <v>131</v>
      </c>
      <c r="C23" s="25" t="s">
        <v>100</v>
      </c>
      <c r="D23" s="5" t="s">
        <v>92</v>
      </c>
      <c r="E23" s="5" t="s">
        <v>93</v>
      </c>
      <c r="F23" s="5" t="s">
        <v>94</v>
      </c>
      <c r="G23" s="5" t="s">
        <v>95</v>
      </c>
      <c r="H23" s="5" t="s">
        <v>96</v>
      </c>
      <c r="I23" s="5" t="s">
        <v>132</v>
      </c>
      <c r="J23" s="5" t="s">
        <v>97</v>
      </c>
      <c r="K23" s="5" t="s">
        <v>133</v>
      </c>
      <c r="L23" s="17">
        <v>379303</v>
      </c>
      <c r="M23" s="17">
        <v>379303</v>
      </c>
      <c r="N23" s="17">
        <v>0</v>
      </c>
      <c r="O23" s="17">
        <v>379303</v>
      </c>
      <c r="P23" s="17">
        <v>206604.29</v>
      </c>
      <c r="Q23" s="17">
        <v>-172698.71</v>
      </c>
      <c r="R23" s="28">
        <v>0.54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379303</v>
      </c>
      <c r="BG23" s="16">
        <v>206604.29</v>
      </c>
      <c r="BH23" s="16">
        <v>0.54</v>
      </c>
      <c r="BI23" s="16">
        <v>0</v>
      </c>
      <c r="BJ23" s="16">
        <v>0</v>
      </c>
      <c r="BK23" s="16">
        <v>0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0</v>
      </c>
      <c r="BR23" s="16">
        <v>0</v>
      </c>
      <c r="BS23" s="16">
        <v>0</v>
      </c>
      <c r="BT23" s="16">
        <v>0</v>
      </c>
      <c r="BU23" s="16">
        <v>0</v>
      </c>
      <c r="BV23" s="16">
        <v>0</v>
      </c>
      <c r="BW23" s="16">
        <v>0</v>
      </c>
      <c r="BX23" s="16">
        <v>0</v>
      </c>
      <c r="BY23" s="16">
        <v>0</v>
      </c>
      <c r="BZ23" s="16">
        <v>0</v>
      </c>
      <c r="CA23" s="16">
        <v>0</v>
      </c>
      <c r="CB23" s="16">
        <v>0</v>
      </c>
      <c r="CC23" s="16">
        <v>0</v>
      </c>
      <c r="CD23" s="16">
        <v>0</v>
      </c>
      <c r="CE23" s="16">
        <v>0</v>
      </c>
      <c r="CF23" s="16">
        <v>0</v>
      </c>
      <c r="CG23" s="16">
        <v>0</v>
      </c>
      <c r="CH23" s="16">
        <v>0</v>
      </c>
      <c r="CI23" s="16">
        <v>0</v>
      </c>
      <c r="CJ23" s="16">
        <v>0</v>
      </c>
      <c r="CK23" s="16">
        <v>0</v>
      </c>
      <c r="CL23" s="16">
        <v>0</v>
      </c>
      <c r="CM23" s="16">
        <v>0</v>
      </c>
      <c r="CN23" s="16">
        <v>0</v>
      </c>
      <c r="CO23" s="16">
        <v>0</v>
      </c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/>
      <c r="EB23" s="16"/>
      <c r="EC23" s="16"/>
      <c r="ED23" s="16"/>
      <c r="EE23" s="16"/>
      <c r="EF23" s="16"/>
      <c r="EG23" s="16"/>
      <c r="EH23" s="16"/>
      <c r="EI23" s="16"/>
      <c r="EJ23" s="16"/>
      <c r="EK23" s="16"/>
      <c r="EL23" s="16"/>
      <c r="EM23" s="16"/>
      <c r="EN23" s="16"/>
      <c r="EO23" s="16"/>
      <c r="EP23" s="16"/>
      <c r="EQ23" s="16"/>
      <c r="ER23" s="16"/>
      <c r="ES23" s="16"/>
      <c r="ET23" s="16"/>
      <c r="EU23" s="16"/>
      <c r="EV23" s="16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  <c r="HY23" s="16"/>
      <c r="HZ23" s="16"/>
      <c r="IA23" s="16"/>
      <c r="IB23" s="16"/>
      <c r="IC23" s="16"/>
      <c r="ID23" s="16"/>
      <c r="IE23" s="16"/>
      <c r="IF23" s="16"/>
      <c r="IG23" s="16"/>
      <c r="IH23" s="16"/>
      <c r="II23" s="16"/>
      <c r="IJ23" s="16"/>
      <c r="IK23" s="16"/>
      <c r="IL23" s="16"/>
      <c r="IM23" s="16"/>
      <c r="IN23" s="16"/>
      <c r="IO23" s="16"/>
      <c r="IP23" s="16"/>
      <c r="IQ23" s="16"/>
      <c r="IR23" s="16"/>
      <c r="IS23" s="16"/>
      <c r="IT23" s="16"/>
      <c r="IU23" s="16"/>
      <c r="IV23" s="16"/>
      <c r="IW23" s="16"/>
      <c r="IX23" s="16"/>
      <c r="IY23" s="16"/>
      <c r="IZ23" s="16"/>
      <c r="JA23" s="16"/>
      <c r="JB23" s="16"/>
      <c r="JC23" s="16"/>
      <c r="JD23" s="16"/>
      <c r="JE23" s="16"/>
      <c r="JF23" s="16"/>
      <c r="JG23" s="16"/>
      <c r="JH23" s="16"/>
      <c r="JI23" s="16"/>
      <c r="JJ23" s="16"/>
      <c r="JK23" s="16"/>
      <c r="JL23" s="16"/>
      <c r="JM23" s="16"/>
      <c r="JN23" s="16"/>
      <c r="JO23" s="16"/>
      <c r="JP23" s="16"/>
      <c r="JQ23" s="16"/>
      <c r="JR23" s="16"/>
      <c r="JS23" s="16"/>
      <c r="JT23" s="16"/>
      <c r="JU23" s="16"/>
      <c r="JV23" s="16"/>
      <c r="JW23" s="16"/>
      <c r="JX23" s="16"/>
      <c r="JY23" s="16"/>
      <c r="JZ23" s="16"/>
      <c r="KA23" s="16"/>
      <c r="KB23" s="16"/>
      <c r="KC23" s="16"/>
      <c r="KD23" s="16"/>
      <c r="KE23" s="16"/>
      <c r="KF23" s="16"/>
      <c r="KG23" s="16"/>
      <c r="KH23" s="16"/>
      <c r="KI23" s="16"/>
      <c r="KJ23" s="16"/>
      <c r="KK23" s="16"/>
      <c r="KL23" s="16"/>
      <c r="KM23" s="16"/>
      <c r="KN23" s="16"/>
      <c r="KO23" s="16"/>
      <c r="KP23" s="16"/>
      <c r="KQ23" s="16"/>
      <c r="KR23" s="16"/>
      <c r="KS23" s="16"/>
      <c r="KT23" s="16"/>
      <c r="KU23" s="16"/>
      <c r="KV23" s="16"/>
      <c r="KW23" s="16"/>
      <c r="KX23" s="16"/>
      <c r="KY23" s="16"/>
      <c r="KZ23" s="16"/>
      <c r="LA23" s="16"/>
      <c r="LB23" s="16"/>
      <c r="LC23" s="16"/>
      <c r="LD23" s="16"/>
      <c r="LE23" s="16"/>
      <c r="LF23" s="16"/>
      <c r="LG23" s="16"/>
      <c r="LH23" s="16"/>
      <c r="LI23" s="16"/>
      <c r="LJ23" s="16"/>
      <c r="LK23" s="16"/>
      <c r="LL23" s="16"/>
      <c r="LM23" s="16"/>
      <c r="LN23" s="16"/>
      <c r="LO23" s="16"/>
      <c r="LP23" s="16"/>
      <c r="LQ23" s="16"/>
      <c r="LR23" s="16"/>
      <c r="LS23" s="16"/>
      <c r="LT23" s="16"/>
      <c r="LU23" s="16"/>
      <c r="LV23" s="16"/>
      <c r="LW23" s="16"/>
      <c r="LX23" s="16"/>
      <c r="LY23" s="16"/>
      <c r="LZ23" s="16"/>
      <c r="MA23" s="16"/>
      <c r="MB23" s="16"/>
      <c r="MC23" s="16"/>
      <c r="MD23" s="16"/>
      <c r="ME23" s="16"/>
      <c r="MF23" s="16"/>
      <c r="MG23" s="16"/>
      <c r="MH23" s="16"/>
      <c r="MI23" s="16"/>
      <c r="MJ23" s="16"/>
      <c r="MK23" s="16"/>
      <c r="ML23" s="16"/>
      <c r="MM23" s="16"/>
      <c r="MN23" s="16"/>
      <c r="MO23" s="16"/>
      <c r="MP23" s="16"/>
      <c r="MQ23" s="16"/>
      <c r="MR23" s="16"/>
      <c r="MS23" s="16"/>
      <c r="MT23" s="16"/>
      <c r="MU23" s="16"/>
      <c r="MV23" s="16"/>
      <c r="MW23" s="16"/>
      <c r="MX23" s="16"/>
      <c r="MY23" s="16"/>
      <c r="MZ23" s="16"/>
      <c r="NA23" s="16"/>
      <c r="NB23" s="16"/>
      <c r="NC23" s="16"/>
      <c r="ND23" s="16"/>
      <c r="NE23" s="16"/>
      <c r="NF23" s="16"/>
      <c r="NG23" s="16"/>
      <c r="NH23" s="16"/>
      <c r="NI23" s="16"/>
      <c r="NJ23" s="16"/>
      <c r="NK23" s="16"/>
      <c r="NL23" s="16"/>
      <c r="NM23" s="16"/>
      <c r="NN23" s="16"/>
      <c r="NO23" s="16"/>
      <c r="NP23" s="16"/>
      <c r="NQ23" s="16"/>
      <c r="NR23" s="16"/>
      <c r="NS23" s="16"/>
      <c r="NT23" s="16"/>
      <c r="NU23" s="16"/>
      <c r="NV23" s="16"/>
      <c r="NW23" s="16"/>
      <c r="NX23" s="16"/>
      <c r="NY23" s="16"/>
      <c r="NZ23" s="16"/>
      <c r="OA23" s="16"/>
      <c r="OB23" s="16"/>
      <c r="OC23" s="16"/>
      <c r="OD23" s="16"/>
      <c r="OE23" s="16"/>
      <c r="OF23" s="16"/>
      <c r="OG23" s="16"/>
      <c r="OH23" s="16"/>
      <c r="OI23" s="16"/>
      <c r="OJ23" s="16"/>
      <c r="OK23" s="16"/>
      <c r="OL23" s="16"/>
      <c r="OM23" s="16"/>
      <c r="ON23" s="16"/>
      <c r="OO23" s="16"/>
      <c r="OP23" s="16"/>
      <c r="OQ23" s="16"/>
      <c r="OR23" s="16"/>
      <c r="OS23" s="16"/>
      <c r="OT23" s="16"/>
      <c r="OU23" s="16"/>
      <c r="OV23" s="16"/>
      <c r="OW23" s="16"/>
      <c r="OX23" s="16"/>
      <c r="OY23" s="16"/>
      <c r="OZ23" s="16"/>
      <c r="PA23" s="16"/>
      <c r="PB23" s="16"/>
      <c r="PC23" s="16"/>
      <c r="PD23" s="16"/>
      <c r="PE23" s="16"/>
      <c r="PF23" s="16"/>
      <c r="PG23" s="16"/>
      <c r="PH23" s="16"/>
      <c r="PI23" s="16"/>
      <c r="PJ23" s="16"/>
      <c r="PK23" s="16"/>
      <c r="PL23" s="16"/>
      <c r="PM23" s="16"/>
      <c r="PN23" s="16"/>
      <c r="PO23" s="16"/>
      <c r="PP23" s="16"/>
      <c r="PQ23" s="16"/>
      <c r="PR23" s="16"/>
      <c r="PS23" s="16"/>
      <c r="PT23" s="16"/>
      <c r="PU23" s="16"/>
      <c r="PV23" s="16"/>
      <c r="PW23" s="16"/>
      <c r="PX23" s="16"/>
      <c r="PY23" s="16"/>
      <c r="PZ23" s="16"/>
      <c r="QA23" s="16"/>
      <c r="QB23" s="16"/>
      <c r="QC23" s="16"/>
      <c r="QD23" s="16"/>
      <c r="QE23" s="16"/>
      <c r="QF23" s="16"/>
      <c r="QG23" s="16"/>
      <c r="QH23" s="16"/>
      <c r="QI23" s="16"/>
      <c r="QJ23" s="16"/>
      <c r="QK23" s="16"/>
      <c r="QL23" s="16"/>
      <c r="QM23" s="16"/>
      <c r="QN23" s="16"/>
      <c r="QO23" s="16"/>
      <c r="QP23" s="16"/>
      <c r="QQ23" s="16"/>
      <c r="QR23" s="16"/>
      <c r="QS23" s="16"/>
      <c r="QT23" s="16"/>
      <c r="QU23" s="16"/>
      <c r="QV23" s="16"/>
      <c r="QW23" s="16"/>
      <c r="QX23" s="16"/>
      <c r="QY23" s="16"/>
      <c r="QZ23" s="16"/>
      <c r="RA23" s="16"/>
      <c r="RB23" s="16"/>
      <c r="RC23" s="16"/>
      <c r="RD23" s="16"/>
      <c r="RE23" s="16"/>
      <c r="RF23" s="16"/>
      <c r="RG23" s="16"/>
      <c r="RH23" s="16"/>
      <c r="RI23" s="16"/>
      <c r="RJ23" s="16"/>
      <c r="RK23" s="16"/>
      <c r="RL23" s="16"/>
      <c r="RM23" s="16"/>
      <c r="RN23" s="16"/>
      <c r="RO23" s="16"/>
      <c r="RP23" s="16"/>
      <c r="RQ23" s="16"/>
      <c r="RR23" s="16"/>
      <c r="RS23" s="16"/>
      <c r="RT23" s="16"/>
      <c r="RU23" s="16"/>
      <c r="RV23" s="16"/>
      <c r="RW23" s="16"/>
      <c r="RX23" s="16"/>
      <c r="RY23" s="16"/>
      <c r="RZ23" s="16"/>
      <c r="SA23" s="16"/>
      <c r="SB23" s="16"/>
      <c r="SC23" s="16"/>
      <c r="SD23" s="16"/>
      <c r="SE23" s="16"/>
      <c r="SF23" s="16"/>
      <c r="SG23" s="16"/>
      <c r="SH23" s="16"/>
      <c r="SI23" s="16"/>
      <c r="SJ23" s="16"/>
      <c r="SK23" s="16"/>
      <c r="SL23" s="16"/>
      <c r="SM23" s="16"/>
      <c r="SN23" s="16"/>
      <c r="SO23" s="16"/>
      <c r="SP23" s="16"/>
      <c r="SQ23" s="16"/>
      <c r="SR23" s="16"/>
      <c r="SS23" s="16"/>
      <c r="ST23" s="16"/>
      <c r="SU23" s="16"/>
      <c r="SV23" s="16"/>
      <c r="SW23" s="16"/>
      <c r="SX23" s="16"/>
      <c r="SY23" s="16"/>
      <c r="SZ23" s="16"/>
      <c r="TA23" s="16"/>
      <c r="TB23" s="16"/>
      <c r="TC23" s="16"/>
      <c r="TD23" s="16"/>
      <c r="TE23" s="16"/>
      <c r="TF23" s="16"/>
      <c r="TG23" s="16"/>
      <c r="TH23" s="16"/>
      <c r="TI23" s="16"/>
      <c r="TJ23" s="16"/>
      <c r="TK23" s="16"/>
      <c r="TL23" s="16"/>
      <c r="TM23" s="16"/>
      <c r="TN23" s="16"/>
      <c r="TO23" s="16"/>
      <c r="TP23" s="16"/>
      <c r="TQ23" s="16"/>
      <c r="TR23" s="16"/>
      <c r="TS23" s="16"/>
      <c r="TT23" s="16"/>
      <c r="TU23" s="16"/>
      <c r="TV23" s="16"/>
      <c r="TW23" s="16"/>
      <c r="TX23" s="16"/>
      <c r="TY23" s="16"/>
      <c r="TZ23" s="16"/>
      <c r="UA23" s="16"/>
      <c r="UB23" s="16"/>
      <c r="UC23" s="16"/>
      <c r="UD23" s="16"/>
      <c r="UE23" s="16"/>
      <c r="UF23" s="16"/>
      <c r="UG23" s="16"/>
      <c r="UH23" s="16"/>
      <c r="UI23" s="16"/>
      <c r="UJ23" s="16"/>
      <c r="UK23" s="16"/>
      <c r="UL23" s="16"/>
      <c r="UM23" s="16"/>
      <c r="UN23" s="16"/>
      <c r="UO23" s="16"/>
      <c r="UP23" s="16"/>
      <c r="UQ23" s="16"/>
      <c r="UR23" s="16"/>
      <c r="US23" s="16"/>
      <c r="UT23" s="16"/>
      <c r="UU23" s="16"/>
      <c r="UV23" s="16"/>
      <c r="UW23" s="16"/>
      <c r="UX23" s="16"/>
      <c r="UY23" s="16"/>
      <c r="UZ23" s="16"/>
      <c r="VA23" s="16"/>
      <c r="VB23" s="16"/>
      <c r="VC23" s="16"/>
      <c r="VD23" s="16"/>
      <c r="VE23" s="16"/>
      <c r="VF23" s="16"/>
      <c r="VG23" s="16"/>
      <c r="VH23" s="16"/>
      <c r="VI23" s="16"/>
      <c r="VJ23" s="16"/>
      <c r="VK23" s="16"/>
      <c r="VL23" s="16"/>
      <c r="VM23" s="16"/>
      <c r="VN23" s="16"/>
      <c r="VO23" s="16"/>
      <c r="VP23" s="16"/>
      <c r="VQ23" s="16"/>
      <c r="VR23" s="16"/>
      <c r="VS23" s="16"/>
      <c r="VT23" s="16"/>
      <c r="VU23" s="16"/>
      <c r="VV23" s="16"/>
      <c r="VW23" s="16"/>
      <c r="VX23" s="16"/>
      <c r="VY23" s="16"/>
      <c r="VZ23" s="16"/>
      <c r="WA23" s="16"/>
      <c r="WB23" s="16"/>
      <c r="WC23" s="16"/>
      <c r="WD23" s="16"/>
      <c r="WE23" s="16"/>
      <c r="WF23" s="16"/>
      <c r="WG23" s="16"/>
      <c r="WH23" s="16"/>
      <c r="WI23" s="16"/>
      <c r="WJ23" s="16"/>
      <c r="WK23" s="16"/>
      <c r="WL23" s="16"/>
      <c r="WM23" s="16"/>
      <c r="WN23" s="16"/>
      <c r="WO23" s="16"/>
      <c r="WP23" s="16"/>
      <c r="WQ23" s="16"/>
      <c r="WR23" s="16"/>
      <c r="WS23" s="16"/>
      <c r="WT23" s="16"/>
      <c r="WU23" s="16"/>
      <c r="WV23" s="16"/>
      <c r="WW23" s="16"/>
      <c r="WX23" s="16"/>
      <c r="WY23" s="16"/>
      <c r="WZ23" s="16"/>
      <c r="XA23" s="16"/>
      <c r="XB23" s="16"/>
      <c r="XC23" s="16"/>
      <c r="XD23" s="16"/>
      <c r="XE23" s="16"/>
      <c r="XF23" s="16"/>
      <c r="XG23" s="16"/>
      <c r="XH23" s="16"/>
      <c r="XI23" s="16"/>
      <c r="XJ23" s="16"/>
      <c r="XK23" s="16"/>
      <c r="XL23" s="16"/>
      <c r="XM23" s="16"/>
      <c r="XN23" s="16"/>
      <c r="XO23" s="16"/>
      <c r="XP23" s="16"/>
      <c r="XQ23" s="16"/>
      <c r="XR23" s="16"/>
      <c r="XS23" s="16"/>
      <c r="XT23" s="16"/>
      <c r="XU23" s="16"/>
      <c r="XV23" s="16"/>
      <c r="XW23" s="16"/>
      <c r="XX23" s="16"/>
      <c r="XY23" s="16"/>
      <c r="XZ23" s="16"/>
      <c r="YA23" s="16"/>
      <c r="YB23" s="16"/>
      <c r="YC23" s="16"/>
      <c r="YD23" s="16"/>
      <c r="YE23" s="16"/>
      <c r="YF23" s="16"/>
      <c r="YG23" s="16"/>
      <c r="YH23" s="16"/>
      <c r="YI23" s="16"/>
      <c r="YJ23" s="16"/>
      <c r="YK23" s="16"/>
      <c r="YL23" s="16"/>
      <c r="YM23" s="16"/>
      <c r="YN23" s="16"/>
      <c r="YO23" s="16"/>
      <c r="YP23" s="16"/>
      <c r="YQ23" s="16"/>
      <c r="YR23" s="16"/>
      <c r="YS23" s="16"/>
      <c r="YT23" s="16"/>
      <c r="YU23" s="16"/>
      <c r="YV23" s="16"/>
      <c r="YW23" s="16"/>
      <c r="YX23" s="16"/>
      <c r="YY23" s="16"/>
      <c r="YZ23" s="16"/>
      <c r="ZA23" s="16"/>
      <c r="ZB23" s="16"/>
      <c r="ZC23" s="16"/>
      <c r="ZD23" s="16"/>
      <c r="ZE23" s="16"/>
      <c r="ZF23" s="16"/>
      <c r="ZG23" s="16"/>
      <c r="ZH23" s="16"/>
      <c r="ZI23" s="16"/>
      <c r="ZJ23" s="16"/>
      <c r="ZK23" s="16"/>
      <c r="ZL23" s="16"/>
      <c r="ZM23" s="16"/>
      <c r="ZN23" s="16"/>
      <c r="ZO23" s="16"/>
      <c r="ZP23" s="16"/>
      <c r="ZQ23" s="16"/>
      <c r="ZR23" s="16"/>
      <c r="ZS23" s="16"/>
      <c r="ZT23" s="16"/>
      <c r="ZU23" s="16"/>
      <c r="ZV23" s="16"/>
      <c r="ZW23" s="16"/>
      <c r="ZX23" s="16"/>
      <c r="ZY23" s="16"/>
      <c r="ZZ23" s="16"/>
    </row>
    <row r="24" spans="1:702" ht="15.95" customHeight="1" x14ac:dyDescent="0.25">
      <c r="A24" s="7">
        <v>75160</v>
      </c>
      <c r="B24" s="7" t="s">
        <v>131</v>
      </c>
      <c r="C24" s="6" t="s">
        <v>100</v>
      </c>
      <c r="D24" s="7" t="s">
        <v>92</v>
      </c>
      <c r="E24" s="7" t="s">
        <v>93</v>
      </c>
      <c r="F24" s="7" t="s">
        <v>94</v>
      </c>
      <c r="G24" s="7" t="s">
        <v>95</v>
      </c>
      <c r="H24" s="7" t="s">
        <v>96</v>
      </c>
      <c r="I24" s="7" t="s">
        <v>132</v>
      </c>
      <c r="J24" s="7" t="s">
        <v>103</v>
      </c>
      <c r="K24" s="7" t="s">
        <v>104</v>
      </c>
      <c r="L24" s="14">
        <v>379303</v>
      </c>
      <c r="M24" s="14">
        <v>379303</v>
      </c>
      <c r="N24" s="14">
        <v>0</v>
      </c>
      <c r="O24" s="14">
        <v>379303</v>
      </c>
      <c r="P24" s="14">
        <v>206604.29</v>
      </c>
      <c r="Q24" s="14">
        <v>-172698.71</v>
      </c>
      <c r="R24" s="26">
        <v>0.54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4">
        <v>0</v>
      </c>
      <c r="AO24" s="14">
        <v>0</v>
      </c>
      <c r="AP24" s="14">
        <v>0</v>
      </c>
      <c r="AQ24" s="14">
        <v>0</v>
      </c>
      <c r="AR24" s="14">
        <v>0</v>
      </c>
      <c r="AS24" s="14">
        <v>0</v>
      </c>
      <c r="AT24" s="14">
        <v>0</v>
      </c>
      <c r="AU24" s="14">
        <v>0</v>
      </c>
      <c r="AV24" s="14">
        <v>0</v>
      </c>
      <c r="AW24" s="14">
        <v>0</v>
      </c>
      <c r="AX24" s="14">
        <v>0</v>
      </c>
      <c r="AY24" s="14">
        <v>0</v>
      </c>
      <c r="AZ24" s="14">
        <v>0</v>
      </c>
      <c r="BA24" s="14">
        <v>0</v>
      </c>
      <c r="BB24" s="14">
        <v>0</v>
      </c>
      <c r="BC24" s="14">
        <v>0</v>
      </c>
      <c r="BD24" s="14">
        <v>0</v>
      </c>
      <c r="BE24" s="14">
        <v>0</v>
      </c>
      <c r="BF24" s="14">
        <v>379303</v>
      </c>
      <c r="BG24" s="14">
        <v>206604.29</v>
      </c>
      <c r="BH24" s="14">
        <v>0.54</v>
      </c>
      <c r="BI24" s="14">
        <v>0</v>
      </c>
      <c r="BJ24" s="14">
        <v>0</v>
      </c>
      <c r="BK24" s="14">
        <v>0</v>
      </c>
      <c r="BL24" s="14">
        <v>0</v>
      </c>
      <c r="BM24" s="14">
        <v>0</v>
      </c>
      <c r="BN24" s="14">
        <v>0</v>
      </c>
      <c r="BO24" s="14">
        <v>0</v>
      </c>
      <c r="BP24" s="14">
        <v>0</v>
      </c>
      <c r="BQ24" s="14">
        <v>0</v>
      </c>
      <c r="BR24" s="14">
        <v>0</v>
      </c>
      <c r="BS24" s="14">
        <v>0</v>
      </c>
      <c r="BT24" s="14">
        <v>0</v>
      </c>
      <c r="BU24" s="14">
        <v>0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4">
        <v>0</v>
      </c>
      <c r="CB24" s="14">
        <v>0</v>
      </c>
      <c r="CC24" s="14">
        <v>0</v>
      </c>
      <c r="CD24" s="14">
        <v>0</v>
      </c>
      <c r="CE24" s="14">
        <v>0</v>
      </c>
      <c r="CF24" s="14">
        <v>0</v>
      </c>
      <c r="CG24" s="14">
        <v>0</v>
      </c>
      <c r="CH24" s="14">
        <v>0</v>
      </c>
      <c r="CI24" s="14">
        <v>0</v>
      </c>
      <c r="CJ24" s="14">
        <v>0</v>
      </c>
      <c r="CK24" s="14">
        <v>0</v>
      </c>
      <c r="CL24" s="14">
        <v>0</v>
      </c>
      <c r="CM24" s="14">
        <v>0</v>
      </c>
      <c r="CN24" s="14">
        <v>0</v>
      </c>
      <c r="CO24" s="14">
        <v>0</v>
      </c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  <c r="JR24" s="14"/>
      <c r="JS24" s="14"/>
      <c r="JT24" s="14"/>
      <c r="JU24" s="14"/>
      <c r="JV24" s="14"/>
      <c r="JW24" s="14"/>
      <c r="JX24" s="14"/>
      <c r="JY24" s="14"/>
      <c r="JZ24" s="14"/>
      <c r="KA24" s="14"/>
      <c r="KB24" s="14"/>
      <c r="KC24" s="14"/>
      <c r="KD24" s="14"/>
      <c r="KE24" s="14"/>
      <c r="KF24" s="14"/>
      <c r="KG24" s="14"/>
      <c r="KH24" s="14"/>
      <c r="KI24" s="14"/>
      <c r="KJ24" s="14"/>
      <c r="KK24" s="14"/>
      <c r="KL24" s="14"/>
      <c r="KM24" s="14"/>
      <c r="KN24" s="14"/>
      <c r="KO24" s="14"/>
      <c r="KP24" s="14"/>
      <c r="KQ24" s="14"/>
      <c r="KR24" s="14"/>
      <c r="KS24" s="14"/>
      <c r="KT24" s="14"/>
      <c r="KU24" s="14"/>
      <c r="KV24" s="14"/>
      <c r="KW24" s="14"/>
      <c r="KX24" s="14"/>
      <c r="KY24" s="14"/>
      <c r="KZ24" s="14"/>
      <c r="LA24" s="14"/>
      <c r="LB24" s="14"/>
      <c r="LC24" s="14"/>
      <c r="LD24" s="14"/>
      <c r="LE24" s="14"/>
      <c r="LF24" s="14"/>
      <c r="LG24" s="14"/>
      <c r="LH24" s="14"/>
      <c r="LI24" s="14"/>
      <c r="LJ24" s="14"/>
      <c r="LK24" s="14"/>
      <c r="LL24" s="14"/>
      <c r="LM24" s="14"/>
      <c r="LN24" s="14"/>
      <c r="LO24" s="14"/>
      <c r="LP24" s="14"/>
      <c r="LQ24" s="14"/>
      <c r="LR24" s="14"/>
      <c r="LS24" s="14"/>
      <c r="LT24" s="14"/>
      <c r="LU24" s="14"/>
      <c r="LV24" s="14"/>
      <c r="LW24" s="14"/>
      <c r="LX24" s="14"/>
      <c r="LY24" s="14"/>
      <c r="LZ24" s="14"/>
      <c r="MA24" s="14"/>
      <c r="MB24" s="14"/>
      <c r="MC24" s="14"/>
      <c r="MD24" s="14"/>
      <c r="ME24" s="14"/>
      <c r="MF24" s="14"/>
      <c r="MG24" s="14"/>
      <c r="MH24" s="14"/>
      <c r="MI24" s="14"/>
      <c r="MJ24" s="14"/>
      <c r="MK24" s="14"/>
      <c r="ML24" s="14"/>
      <c r="MM24" s="14"/>
      <c r="MN24" s="14"/>
      <c r="MO24" s="14"/>
      <c r="MP24" s="14"/>
      <c r="MQ24" s="14"/>
      <c r="MR24" s="14"/>
      <c r="MS24" s="14"/>
      <c r="MT24" s="14"/>
      <c r="MU24" s="14"/>
      <c r="MV24" s="14"/>
      <c r="MW24" s="14"/>
      <c r="MX24" s="14"/>
      <c r="MY24" s="14"/>
      <c r="MZ24" s="14"/>
      <c r="NA24" s="14"/>
      <c r="NB24" s="14"/>
      <c r="NC24" s="14"/>
      <c r="ND24" s="14"/>
      <c r="NE24" s="14"/>
      <c r="NF24" s="14"/>
      <c r="NG24" s="14"/>
      <c r="NH24" s="14"/>
      <c r="NI24" s="14"/>
      <c r="NJ24" s="14"/>
      <c r="NK24" s="14"/>
      <c r="NL24" s="14"/>
      <c r="NM24" s="14"/>
      <c r="NN24" s="14"/>
      <c r="NO24" s="14"/>
      <c r="NP24" s="14"/>
      <c r="NQ24" s="14"/>
      <c r="NR24" s="14"/>
      <c r="NS24" s="14"/>
      <c r="NT24" s="14"/>
      <c r="NU24" s="14"/>
      <c r="NV24" s="14"/>
      <c r="NW24" s="14"/>
      <c r="NX24" s="14"/>
      <c r="NY24" s="14"/>
      <c r="NZ24" s="14"/>
      <c r="OA24" s="14"/>
      <c r="OB24" s="14"/>
      <c r="OC24" s="14"/>
      <c r="OD24" s="14"/>
      <c r="OE24" s="14"/>
      <c r="OF24" s="14"/>
      <c r="OG24" s="14"/>
      <c r="OH24" s="14"/>
      <c r="OI24" s="14"/>
      <c r="OJ24" s="14"/>
      <c r="OK24" s="14"/>
      <c r="OL24" s="14"/>
      <c r="OM24" s="14"/>
      <c r="ON24" s="14"/>
      <c r="OO24" s="14"/>
      <c r="OP24" s="14"/>
      <c r="OQ24" s="14"/>
      <c r="OR24" s="14"/>
      <c r="OS24" s="14"/>
      <c r="OT24" s="14"/>
      <c r="OU24" s="14"/>
      <c r="OV24" s="14"/>
      <c r="OW24" s="14"/>
      <c r="OX24" s="14"/>
      <c r="OY24" s="14"/>
      <c r="OZ24" s="14"/>
      <c r="PA24" s="14"/>
      <c r="PB24" s="14"/>
      <c r="PC24" s="14"/>
      <c r="PD24" s="14"/>
      <c r="PE24" s="14"/>
      <c r="PF24" s="14"/>
      <c r="PG24" s="14"/>
      <c r="PH24" s="14"/>
      <c r="PI24" s="14"/>
      <c r="PJ24" s="14"/>
      <c r="PK24" s="14"/>
      <c r="PL24" s="14"/>
      <c r="PM24" s="14"/>
      <c r="PN24" s="14"/>
      <c r="PO24" s="14"/>
      <c r="PP24" s="14"/>
      <c r="PQ24" s="14"/>
      <c r="PR24" s="14"/>
      <c r="PS24" s="14"/>
      <c r="PT24" s="14"/>
      <c r="PU24" s="14"/>
      <c r="PV24" s="14"/>
      <c r="PW24" s="14"/>
      <c r="PX24" s="14"/>
      <c r="PY24" s="14"/>
      <c r="PZ24" s="14"/>
      <c r="QA24" s="14"/>
      <c r="QB24" s="14"/>
      <c r="QC24" s="14"/>
      <c r="QD24" s="14"/>
      <c r="QE24" s="14"/>
      <c r="QF24" s="14"/>
      <c r="QG24" s="14"/>
      <c r="QH24" s="14"/>
      <c r="QI24" s="14"/>
      <c r="QJ24" s="14"/>
      <c r="QK24" s="14"/>
      <c r="QL24" s="14"/>
      <c r="QM24" s="14"/>
      <c r="QN24" s="14"/>
      <c r="QO24" s="14"/>
      <c r="QP24" s="14"/>
      <c r="QQ24" s="14"/>
      <c r="QR24" s="14"/>
      <c r="QS24" s="14"/>
      <c r="QT24" s="14"/>
      <c r="QU24" s="14"/>
      <c r="QV24" s="14"/>
      <c r="QW24" s="14"/>
      <c r="QX24" s="14"/>
      <c r="QY24" s="14"/>
      <c r="QZ24" s="14"/>
      <c r="RA24" s="14"/>
      <c r="RB24" s="14"/>
      <c r="RC24" s="14"/>
      <c r="RD24" s="14"/>
      <c r="RE24" s="14"/>
      <c r="RF24" s="14"/>
      <c r="RG24" s="14"/>
      <c r="RH24" s="14"/>
      <c r="RI24" s="14"/>
      <c r="RJ24" s="14"/>
      <c r="RK24" s="14"/>
      <c r="RL24" s="14"/>
      <c r="RM24" s="14"/>
      <c r="RN24" s="14"/>
      <c r="RO24" s="14"/>
      <c r="RP24" s="14"/>
      <c r="RQ24" s="14"/>
      <c r="RR24" s="14"/>
      <c r="RS24" s="14"/>
      <c r="RT24" s="14"/>
      <c r="RU24" s="14"/>
      <c r="RV24" s="14"/>
      <c r="RW24" s="14"/>
      <c r="RX24" s="14"/>
      <c r="RY24" s="14"/>
      <c r="RZ24" s="14"/>
      <c r="SA24" s="14"/>
      <c r="SB24" s="14"/>
      <c r="SC24" s="14"/>
      <c r="SD24" s="14"/>
      <c r="SE24" s="14"/>
      <c r="SF24" s="14"/>
      <c r="SG24" s="14"/>
      <c r="SH24" s="14"/>
      <c r="SI24" s="14"/>
      <c r="SJ24" s="14"/>
      <c r="SK24" s="14"/>
      <c r="SL24" s="14"/>
      <c r="SM24" s="14"/>
      <c r="SN24" s="14"/>
      <c r="SO24" s="14"/>
      <c r="SP24" s="14"/>
      <c r="SQ24" s="14"/>
      <c r="SR24" s="14"/>
      <c r="SS24" s="14"/>
      <c r="ST24" s="14"/>
      <c r="SU24" s="14"/>
      <c r="SV24" s="14"/>
      <c r="SW24" s="14"/>
      <c r="SX24" s="14"/>
      <c r="SY24" s="14"/>
      <c r="SZ24" s="14"/>
      <c r="TA24" s="14"/>
      <c r="TB24" s="14"/>
      <c r="TC24" s="14"/>
      <c r="TD24" s="14"/>
      <c r="TE24" s="14"/>
      <c r="TF24" s="14"/>
      <c r="TG24" s="14"/>
      <c r="TH24" s="14"/>
      <c r="TI24" s="14"/>
      <c r="TJ24" s="14"/>
      <c r="TK24" s="14"/>
      <c r="TL24" s="14"/>
      <c r="TM24" s="14"/>
      <c r="TN24" s="14"/>
      <c r="TO24" s="14"/>
      <c r="TP24" s="14"/>
      <c r="TQ24" s="14"/>
      <c r="TR24" s="14"/>
      <c r="TS24" s="14"/>
      <c r="TT24" s="14"/>
      <c r="TU24" s="14"/>
      <c r="TV24" s="14"/>
      <c r="TW24" s="14"/>
      <c r="TX24" s="14"/>
      <c r="TY24" s="14"/>
      <c r="TZ24" s="14"/>
      <c r="UA24" s="14"/>
      <c r="UB24" s="14"/>
      <c r="UC24" s="14"/>
      <c r="UD24" s="14"/>
      <c r="UE24" s="14"/>
      <c r="UF24" s="14"/>
      <c r="UG24" s="14"/>
      <c r="UH24" s="14"/>
      <c r="UI24" s="14"/>
      <c r="UJ24" s="14"/>
      <c r="UK24" s="14"/>
      <c r="UL24" s="14"/>
      <c r="UM24" s="14"/>
      <c r="UN24" s="14"/>
      <c r="UO24" s="14"/>
      <c r="UP24" s="14"/>
      <c r="UQ24" s="14"/>
      <c r="UR24" s="14"/>
      <c r="US24" s="14"/>
      <c r="UT24" s="14"/>
      <c r="UU24" s="14"/>
      <c r="UV24" s="14"/>
      <c r="UW24" s="14"/>
      <c r="UX24" s="14"/>
      <c r="UY24" s="14"/>
      <c r="UZ24" s="14"/>
      <c r="VA24" s="14"/>
      <c r="VB24" s="14"/>
      <c r="VC24" s="14"/>
      <c r="VD24" s="14"/>
      <c r="VE24" s="14"/>
      <c r="VF24" s="14"/>
      <c r="VG24" s="14"/>
      <c r="VH24" s="14"/>
      <c r="VI24" s="14"/>
      <c r="VJ24" s="14"/>
      <c r="VK24" s="14"/>
      <c r="VL24" s="14"/>
      <c r="VM24" s="14"/>
      <c r="VN24" s="14"/>
      <c r="VO24" s="14"/>
      <c r="VP24" s="14"/>
      <c r="VQ24" s="14"/>
      <c r="VR24" s="14"/>
      <c r="VS24" s="14"/>
      <c r="VT24" s="14"/>
      <c r="VU24" s="14"/>
      <c r="VV24" s="14"/>
      <c r="VW24" s="14"/>
      <c r="VX24" s="14"/>
      <c r="VY24" s="14"/>
      <c r="VZ24" s="14"/>
      <c r="WA24" s="14"/>
      <c r="WB24" s="14"/>
      <c r="WC24" s="14"/>
      <c r="WD24" s="14"/>
      <c r="WE24" s="14"/>
      <c r="WF24" s="14"/>
      <c r="WG24" s="14"/>
      <c r="WH24" s="14"/>
      <c r="WI24" s="14"/>
      <c r="WJ24" s="14"/>
      <c r="WK24" s="14"/>
      <c r="WL24" s="14"/>
      <c r="WM24" s="14"/>
      <c r="WN24" s="14"/>
      <c r="WO24" s="14"/>
      <c r="WP24" s="14"/>
      <c r="WQ24" s="14"/>
      <c r="WR24" s="14"/>
      <c r="WS24" s="14"/>
      <c r="WT24" s="14"/>
      <c r="WU24" s="14"/>
      <c r="WV24" s="14"/>
      <c r="WW24" s="14"/>
      <c r="WX24" s="14"/>
      <c r="WY24" s="14"/>
      <c r="WZ24" s="14"/>
      <c r="XA24" s="14"/>
      <c r="XB24" s="14"/>
      <c r="XC24" s="14"/>
      <c r="XD24" s="14"/>
      <c r="XE24" s="14"/>
      <c r="XF24" s="14"/>
      <c r="XG24" s="14"/>
      <c r="XH24" s="14"/>
      <c r="XI24" s="14"/>
      <c r="XJ24" s="14"/>
      <c r="XK24" s="14"/>
      <c r="XL24" s="14"/>
      <c r="XM24" s="14"/>
      <c r="XN24" s="14"/>
      <c r="XO24" s="14"/>
      <c r="XP24" s="14"/>
      <c r="XQ24" s="14"/>
      <c r="XR24" s="14"/>
      <c r="XS24" s="14"/>
      <c r="XT24" s="14"/>
      <c r="XU24" s="14"/>
      <c r="XV24" s="14"/>
      <c r="XW24" s="14"/>
      <c r="XX24" s="14"/>
      <c r="XY24" s="14"/>
      <c r="XZ24" s="14"/>
      <c r="YA24" s="14"/>
      <c r="YB24" s="14"/>
      <c r="YC24" s="14"/>
      <c r="YD24" s="14"/>
      <c r="YE24" s="14"/>
      <c r="YF24" s="14"/>
      <c r="YG24" s="14"/>
      <c r="YH24" s="14"/>
      <c r="YI24" s="14"/>
      <c r="YJ24" s="14"/>
      <c r="YK24" s="14"/>
      <c r="YL24" s="14"/>
      <c r="YM24" s="14"/>
      <c r="YN24" s="14"/>
      <c r="YO24" s="14"/>
      <c r="YP24" s="14"/>
      <c r="YQ24" s="14"/>
      <c r="YR24" s="14"/>
      <c r="YS24" s="14"/>
      <c r="YT24" s="14"/>
      <c r="YU24" s="14"/>
      <c r="YV24" s="14"/>
      <c r="YW24" s="14"/>
      <c r="YX24" s="14"/>
      <c r="YY24" s="14"/>
      <c r="YZ24" s="14"/>
      <c r="ZA24" s="14"/>
      <c r="ZB24" s="14"/>
      <c r="ZC24" s="14"/>
      <c r="ZD24" s="14"/>
      <c r="ZE24" s="14"/>
      <c r="ZF24" s="14"/>
      <c r="ZG24" s="14"/>
      <c r="ZH24" s="14"/>
      <c r="ZI24" s="14"/>
      <c r="ZJ24" s="14"/>
      <c r="ZK24" s="14"/>
      <c r="ZL24" s="14"/>
      <c r="ZM24" s="14"/>
      <c r="ZN24" s="14"/>
      <c r="ZO24" s="14"/>
      <c r="ZP24" s="14"/>
      <c r="ZQ24" s="14"/>
      <c r="ZR24" s="14"/>
      <c r="ZS24" s="14"/>
      <c r="ZT24" s="14"/>
      <c r="ZU24" s="14"/>
      <c r="ZV24" s="14"/>
      <c r="ZW24" s="14"/>
      <c r="ZX24" s="14"/>
      <c r="ZY24" s="14"/>
      <c r="ZZ24" s="14"/>
    </row>
    <row r="25" spans="1:702" ht="15.95" customHeight="1" x14ac:dyDescent="0.25">
      <c r="A25" s="7">
        <v>75162</v>
      </c>
      <c r="B25" s="7" t="s">
        <v>131</v>
      </c>
      <c r="C25" s="6" t="s">
        <v>100</v>
      </c>
      <c r="D25" s="7" t="s">
        <v>92</v>
      </c>
      <c r="E25" s="7" t="s">
        <v>93</v>
      </c>
      <c r="F25" s="7" t="s">
        <v>94</v>
      </c>
      <c r="G25" s="7" t="s">
        <v>95</v>
      </c>
      <c r="H25" s="7" t="s">
        <v>96</v>
      </c>
      <c r="I25" s="7" t="s">
        <v>132</v>
      </c>
      <c r="J25" s="7" t="s">
        <v>105</v>
      </c>
      <c r="K25" s="7" t="s">
        <v>106</v>
      </c>
      <c r="L25" s="14">
        <v>339363</v>
      </c>
      <c r="M25" s="14">
        <v>339363</v>
      </c>
      <c r="N25" s="14">
        <v>0</v>
      </c>
      <c r="O25" s="14">
        <v>339363</v>
      </c>
      <c r="P25" s="14">
        <v>173235.98</v>
      </c>
      <c r="Q25" s="14">
        <v>-166127.01999999999</v>
      </c>
      <c r="R25" s="26">
        <v>0.51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4">
        <v>0</v>
      </c>
      <c r="BF25" s="14">
        <v>339363</v>
      </c>
      <c r="BG25" s="14">
        <v>173235.98</v>
      </c>
      <c r="BH25" s="14">
        <v>0.51</v>
      </c>
      <c r="BI25" s="14">
        <v>0</v>
      </c>
      <c r="BJ25" s="14">
        <v>0</v>
      </c>
      <c r="BK25" s="14">
        <v>0</v>
      </c>
      <c r="BL25" s="14">
        <v>0</v>
      </c>
      <c r="BM25" s="14">
        <v>0</v>
      </c>
      <c r="BN25" s="14">
        <v>0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</row>
    <row r="26" spans="1:702" ht="15.95" customHeight="1" x14ac:dyDescent="0.25">
      <c r="A26" s="7">
        <v>75164</v>
      </c>
      <c r="B26" s="7" t="s">
        <v>131</v>
      </c>
      <c r="C26" s="6" t="s">
        <v>100</v>
      </c>
      <c r="D26" s="7" t="s">
        <v>92</v>
      </c>
      <c r="E26" s="7" t="s">
        <v>93</v>
      </c>
      <c r="F26" s="7" t="s">
        <v>94</v>
      </c>
      <c r="G26" s="7" t="s">
        <v>95</v>
      </c>
      <c r="H26" s="7" t="s">
        <v>96</v>
      </c>
      <c r="I26" s="7" t="s">
        <v>132</v>
      </c>
      <c r="J26" s="7" t="s">
        <v>107</v>
      </c>
      <c r="K26" s="7" t="s">
        <v>108</v>
      </c>
      <c r="L26" s="14">
        <v>277116</v>
      </c>
      <c r="M26" s="14">
        <v>277116</v>
      </c>
      <c r="N26" s="14"/>
      <c r="O26" s="14">
        <v>277116</v>
      </c>
      <c r="P26" s="14">
        <v>138558</v>
      </c>
      <c r="Q26" s="14">
        <v>-138558</v>
      </c>
      <c r="R26" s="26"/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0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4">
        <v>0</v>
      </c>
      <c r="AO26" s="14">
        <v>0</v>
      </c>
      <c r="AP26" s="14">
        <v>0</v>
      </c>
      <c r="AQ26" s="14">
        <v>0</v>
      </c>
      <c r="AR26" s="14">
        <v>0</v>
      </c>
      <c r="AS26" s="14">
        <v>0</v>
      </c>
      <c r="AT26" s="14">
        <v>0</v>
      </c>
      <c r="AU26" s="14">
        <v>0</v>
      </c>
      <c r="AV26" s="14">
        <v>0</v>
      </c>
      <c r="AW26" s="14">
        <v>0</v>
      </c>
      <c r="AX26" s="14">
        <v>0</v>
      </c>
      <c r="AY26" s="14">
        <v>0</v>
      </c>
      <c r="AZ26" s="14">
        <v>0</v>
      </c>
      <c r="BA26" s="14">
        <v>0</v>
      </c>
      <c r="BB26" s="14">
        <v>0</v>
      </c>
      <c r="BC26" s="14">
        <v>0</v>
      </c>
      <c r="BD26" s="14">
        <v>0</v>
      </c>
      <c r="BE26" s="14">
        <v>0</v>
      </c>
      <c r="BF26" s="14">
        <v>277116</v>
      </c>
      <c r="BG26" s="14">
        <v>138558</v>
      </c>
      <c r="BH26" s="14">
        <v>0.5</v>
      </c>
      <c r="BI26" s="14">
        <v>0</v>
      </c>
      <c r="BJ26" s="14">
        <v>0</v>
      </c>
      <c r="BK26" s="14">
        <v>0</v>
      </c>
      <c r="BL26" s="14">
        <v>0</v>
      </c>
      <c r="BM26" s="14">
        <v>0</v>
      </c>
      <c r="BN26" s="14">
        <v>0</v>
      </c>
      <c r="BO26" s="14">
        <v>0</v>
      </c>
      <c r="BP26" s="14">
        <v>0</v>
      </c>
      <c r="BQ26" s="14">
        <v>0</v>
      </c>
      <c r="BR26" s="14">
        <v>0</v>
      </c>
      <c r="BS26" s="14">
        <v>0</v>
      </c>
      <c r="BT26" s="14">
        <v>0</v>
      </c>
      <c r="BU26" s="14">
        <v>0</v>
      </c>
      <c r="BV26" s="14">
        <v>0</v>
      </c>
      <c r="BW26" s="14">
        <v>0</v>
      </c>
      <c r="BX26" s="14">
        <v>0</v>
      </c>
      <c r="BY26" s="14">
        <v>0</v>
      </c>
      <c r="BZ26" s="14">
        <v>0</v>
      </c>
      <c r="CA26" s="14">
        <v>0</v>
      </c>
      <c r="CB26" s="14">
        <v>0</v>
      </c>
      <c r="CC26" s="14">
        <v>0</v>
      </c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>
        <v>0</v>
      </c>
      <c r="CM26" s="14">
        <v>0</v>
      </c>
      <c r="CN26" s="14">
        <v>0</v>
      </c>
      <c r="CO26" s="14">
        <v>0</v>
      </c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  <c r="IV26" s="14"/>
      <c r="IW26" s="14"/>
      <c r="IX26" s="14"/>
      <c r="IY26" s="14"/>
      <c r="IZ26" s="14"/>
      <c r="JA26" s="14"/>
      <c r="JB26" s="14"/>
      <c r="JC26" s="14"/>
      <c r="JD26" s="14"/>
      <c r="JE26" s="14"/>
      <c r="JF26" s="14"/>
      <c r="JG26" s="14"/>
      <c r="JH26" s="14"/>
      <c r="JI26" s="14"/>
      <c r="JJ26" s="14"/>
      <c r="JK26" s="14"/>
      <c r="JL26" s="14"/>
      <c r="JM26" s="14"/>
      <c r="JN26" s="14"/>
      <c r="JO26" s="14"/>
      <c r="JP26" s="14"/>
      <c r="JQ26" s="14"/>
      <c r="JR26" s="14"/>
      <c r="JS26" s="14"/>
      <c r="JT26" s="14"/>
      <c r="JU26" s="14"/>
      <c r="JV26" s="14"/>
      <c r="JW26" s="14"/>
      <c r="JX26" s="14"/>
      <c r="JY26" s="14"/>
      <c r="JZ26" s="14"/>
      <c r="KA26" s="14"/>
      <c r="KB26" s="14"/>
      <c r="KC26" s="14"/>
      <c r="KD26" s="14"/>
      <c r="KE26" s="14"/>
      <c r="KF26" s="14"/>
      <c r="KG26" s="14"/>
      <c r="KH26" s="14"/>
      <c r="KI26" s="14"/>
      <c r="KJ26" s="14"/>
      <c r="KK26" s="14"/>
      <c r="KL26" s="14"/>
      <c r="KM26" s="14"/>
      <c r="KN26" s="14"/>
      <c r="KO26" s="14"/>
      <c r="KP26" s="14"/>
      <c r="KQ26" s="14"/>
      <c r="KR26" s="14"/>
      <c r="KS26" s="14"/>
      <c r="KT26" s="14"/>
      <c r="KU26" s="14"/>
      <c r="KV26" s="14"/>
      <c r="KW26" s="14"/>
      <c r="KX26" s="14"/>
      <c r="KY26" s="14"/>
      <c r="KZ26" s="14"/>
      <c r="LA26" s="14"/>
      <c r="LB26" s="14"/>
      <c r="LC26" s="14"/>
      <c r="LD26" s="14"/>
      <c r="LE26" s="14"/>
      <c r="LF26" s="14"/>
      <c r="LG26" s="14"/>
      <c r="LH26" s="14"/>
      <c r="LI26" s="14"/>
      <c r="LJ26" s="14"/>
      <c r="LK26" s="14"/>
      <c r="LL26" s="14"/>
      <c r="LM26" s="14"/>
      <c r="LN26" s="14"/>
      <c r="LO26" s="14"/>
      <c r="LP26" s="14"/>
      <c r="LQ26" s="14"/>
      <c r="LR26" s="14"/>
      <c r="LS26" s="14"/>
      <c r="LT26" s="14"/>
      <c r="LU26" s="14"/>
      <c r="LV26" s="14"/>
      <c r="LW26" s="14"/>
      <c r="LX26" s="14"/>
      <c r="LY26" s="14"/>
      <c r="LZ26" s="14"/>
      <c r="MA26" s="14"/>
      <c r="MB26" s="14"/>
      <c r="MC26" s="14"/>
      <c r="MD26" s="14"/>
      <c r="ME26" s="14"/>
      <c r="MF26" s="14"/>
      <c r="MG26" s="14"/>
      <c r="MH26" s="14"/>
      <c r="MI26" s="14"/>
      <c r="MJ26" s="14"/>
      <c r="MK26" s="14"/>
      <c r="ML26" s="14"/>
      <c r="MM26" s="14"/>
      <c r="MN26" s="14"/>
      <c r="MO26" s="14"/>
      <c r="MP26" s="14"/>
      <c r="MQ26" s="14"/>
      <c r="MR26" s="14"/>
      <c r="MS26" s="14"/>
      <c r="MT26" s="14"/>
      <c r="MU26" s="14"/>
      <c r="MV26" s="14"/>
      <c r="MW26" s="14"/>
      <c r="MX26" s="14"/>
      <c r="MY26" s="14"/>
      <c r="MZ26" s="14"/>
      <c r="NA26" s="14"/>
      <c r="NB26" s="14"/>
      <c r="NC26" s="14"/>
      <c r="ND26" s="14"/>
      <c r="NE26" s="14"/>
      <c r="NF26" s="14"/>
      <c r="NG26" s="14"/>
      <c r="NH26" s="14"/>
      <c r="NI26" s="14"/>
      <c r="NJ26" s="14"/>
      <c r="NK26" s="14"/>
      <c r="NL26" s="14"/>
      <c r="NM26" s="14"/>
      <c r="NN26" s="14"/>
      <c r="NO26" s="14"/>
      <c r="NP26" s="14"/>
      <c r="NQ26" s="14"/>
      <c r="NR26" s="14"/>
      <c r="NS26" s="14"/>
      <c r="NT26" s="14"/>
      <c r="NU26" s="14"/>
      <c r="NV26" s="14"/>
      <c r="NW26" s="14"/>
      <c r="NX26" s="14"/>
      <c r="NY26" s="14"/>
      <c r="NZ26" s="14"/>
      <c r="OA26" s="14"/>
      <c r="OB26" s="14"/>
      <c r="OC26" s="14"/>
      <c r="OD26" s="14"/>
      <c r="OE26" s="14"/>
      <c r="OF26" s="14"/>
      <c r="OG26" s="14"/>
      <c r="OH26" s="14"/>
      <c r="OI26" s="14"/>
      <c r="OJ26" s="14"/>
      <c r="OK26" s="14"/>
      <c r="OL26" s="14"/>
      <c r="OM26" s="14"/>
      <c r="ON26" s="14"/>
      <c r="OO26" s="14"/>
      <c r="OP26" s="14"/>
      <c r="OQ26" s="14"/>
      <c r="OR26" s="14"/>
      <c r="OS26" s="14"/>
      <c r="OT26" s="14"/>
      <c r="OU26" s="14"/>
      <c r="OV26" s="14"/>
      <c r="OW26" s="14"/>
      <c r="OX26" s="14"/>
      <c r="OY26" s="14"/>
      <c r="OZ26" s="14"/>
      <c r="PA26" s="14"/>
      <c r="PB26" s="14"/>
      <c r="PC26" s="14"/>
      <c r="PD26" s="14"/>
      <c r="PE26" s="14"/>
      <c r="PF26" s="14"/>
      <c r="PG26" s="14"/>
      <c r="PH26" s="14"/>
      <c r="PI26" s="14"/>
      <c r="PJ26" s="14"/>
      <c r="PK26" s="14"/>
      <c r="PL26" s="14"/>
      <c r="PM26" s="14"/>
      <c r="PN26" s="14"/>
      <c r="PO26" s="14"/>
      <c r="PP26" s="14"/>
      <c r="PQ26" s="14"/>
      <c r="PR26" s="14"/>
      <c r="PS26" s="14"/>
      <c r="PT26" s="14"/>
      <c r="PU26" s="14"/>
      <c r="PV26" s="14"/>
      <c r="PW26" s="14"/>
      <c r="PX26" s="14"/>
      <c r="PY26" s="14"/>
      <c r="PZ26" s="14"/>
      <c r="QA26" s="14"/>
      <c r="QB26" s="14"/>
      <c r="QC26" s="14"/>
      <c r="QD26" s="14"/>
      <c r="QE26" s="14"/>
      <c r="QF26" s="14"/>
      <c r="QG26" s="14"/>
      <c r="QH26" s="14"/>
      <c r="QI26" s="14"/>
      <c r="QJ26" s="14"/>
      <c r="QK26" s="14"/>
      <c r="QL26" s="14"/>
      <c r="QM26" s="14"/>
      <c r="QN26" s="14"/>
      <c r="QO26" s="14"/>
      <c r="QP26" s="14"/>
      <c r="QQ26" s="14"/>
      <c r="QR26" s="14"/>
      <c r="QS26" s="14"/>
      <c r="QT26" s="14"/>
      <c r="QU26" s="14"/>
      <c r="QV26" s="14"/>
      <c r="QW26" s="14"/>
      <c r="QX26" s="14"/>
      <c r="QY26" s="14"/>
      <c r="QZ26" s="14"/>
      <c r="RA26" s="14"/>
      <c r="RB26" s="14"/>
      <c r="RC26" s="14"/>
      <c r="RD26" s="14"/>
      <c r="RE26" s="14"/>
      <c r="RF26" s="14"/>
      <c r="RG26" s="14"/>
      <c r="RH26" s="14"/>
      <c r="RI26" s="14"/>
      <c r="RJ26" s="14"/>
      <c r="RK26" s="14"/>
      <c r="RL26" s="14"/>
      <c r="RM26" s="14"/>
      <c r="RN26" s="14"/>
      <c r="RO26" s="14"/>
      <c r="RP26" s="14"/>
      <c r="RQ26" s="14"/>
      <c r="RR26" s="14"/>
      <c r="RS26" s="14"/>
      <c r="RT26" s="14"/>
      <c r="RU26" s="14"/>
      <c r="RV26" s="14"/>
      <c r="RW26" s="14"/>
      <c r="RX26" s="14"/>
      <c r="RY26" s="14"/>
      <c r="RZ26" s="14"/>
      <c r="SA26" s="14"/>
      <c r="SB26" s="14"/>
      <c r="SC26" s="14"/>
      <c r="SD26" s="14"/>
      <c r="SE26" s="14"/>
      <c r="SF26" s="14"/>
      <c r="SG26" s="14"/>
      <c r="SH26" s="14"/>
      <c r="SI26" s="14"/>
      <c r="SJ26" s="14"/>
      <c r="SK26" s="14"/>
      <c r="SL26" s="14"/>
      <c r="SM26" s="14"/>
      <c r="SN26" s="14"/>
      <c r="SO26" s="14"/>
      <c r="SP26" s="14"/>
      <c r="SQ26" s="14"/>
      <c r="SR26" s="14"/>
      <c r="SS26" s="14"/>
      <c r="ST26" s="14"/>
      <c r="SU26" s="14"/>
      <c r="SV26" s="14"/>
      <c r="SW26" s="14"/>
      <c r="SX26" s="14"/>
      <c r="SY26" s="14"/>
      <c r="SZ26" s="14"/>
      <c r="TA26" s="14"/>
      <c r="TB26" s="14"/>
      <c r="TC26" s="14"/>
      <c r="TD26" s="14"/>
      <c r="TE26" s="14"/>
      <c r="TF26" s="14"/>
      <c r="TG26" s="14"/>
      <c r="TH26" s="14"/>
      <c r="TI26" s="14"/>
      <c r="TJ26" s="14"/>
      <c r="TK26" s="14"/>
      <c r="TL26" s="14"/>
      <c r="TM26" s="14"/>
      <c r="TN26" s="14"/>
      <c r="TO26" s="14"/>
      <c r="TP26" s="14"/>
      <c r="TQ26" s="14"/>
      <c r="TR26" s="14"/>
      <c r="TS26" s="14"/>
      <c r="TT26" s="14"/>
      <c r="TU26" s="14"/>
      <c r="TV26" s="14"/>
      <c r="TW26" s="14"/>
      <c r="TX26" s="14"/>
      <c r="TY26" s="14"/>
      <c r="TZ26" s="14"/>
      <c r="UA26" s="14"/>
      <c r="UB26" s="14"/>
      <c r="UC26" s="14"/>
      <c r="UD26" s="14"/>
      <c r="UE26" s="14"/>
      <c r="UF26" s="14"/>
      <c r="UG26" s="14"/>
      <c r="UH26" s="14"/>
      <c r="UI26" s="14"/>
      <c r="UJ26" s="14"/>
      <c r="UK26" s="14"/>
      <c r="UL26" s="14"/>
      <c r="UM26" s="14"/>
      <c r="UN26" s="14"/>
      <c r="UO26" s="14"/>
      <c r="UP26" s="14"/>
      <c r="UQ26" s="14"/>
      <c r="UR26" s="14"/>
      <c r="US26" s="14"/>
      <c r="UT26" s="14"/>
      <c r="UU26" s="14"/>
      <c r="UV26" s="14"/>
      <c r="UW26" s="14"/>
      <c r="UX26" s="14"/>
      <c r="UY26" s="14"/>
      <c r="UZ26" s="14"/>
      <c r="VA26" s="14"/>
      <c r="VB26" s="14"/>
      <c r="VC26" s="14"/>
      <c r="VD26" s="14"/>
      <c r="VE26" s="14"/>
      <c r="VF26" s="14"/>
      <c r="VG26" s="14"/>
      <c r="VH26" s="14"/>
      <c r="VI26" s="14"/>
      <c r="VJ26" s="14"/>
      <c r="VK26" s="14"/>
      <c r="VL26" s="14"/>
      <c r="VM26" s="14"/>
      <c r="VN26" s="14"/>
      <c r="VO26" s="14"/>
      <c r="VP26" s="14"/>
      <c r="VQ26" s="14"/>
      <c r="VR26" s="14"/>
      <c r="VS26" s="14"/>
      <c r="VT26" s="14"/>
      <c r="VU26" s="14"/>
      <c r="VV26" s="14"/>
      <c r="VW26" s="14"/>
      <c r="VX26" s="14"/>
      <c r="VY26" s="14"/>
      <c r="VZ26" s="14"/>
      <c r="WA26" s="14"/>
      <c r="WB26" s="14"/>
      <c r="WC26" s="14"/>
      <c r="WD26" s="14"/>
      <c r="WE26" s="14"/>
      <c r="WF26" s="14"/>
      <c r="WG26" s="14"/>
      <c r="WH26" s="14"/>
      <c r="WI26" s="14"/>
      <c r="WJ26" s="14"/>
      <c r="WK26" s="14"/>
      <c r="WL26" s="14"/>
      <c r="WM26" s="14"/>
      <c r="WN26" s="14"/>
      <c r="WO26" s="14"/>
      <c r="WP26" s="14"/>
      <c r="WQ26" s="14"/>
      <c r="WR26" s="14"/>
      <c r="WS26" s="14"/>
      <c r="WT26" s="14"/>
      <c r="WU26" s="14"/>
      <c r="WV26" s="14"/>
      <c r="WW26" s="14"/>
      <c r="WX26" s="14"/>
      <c r="WY26" s="14"/>
      <c r="WZ26" s="14"/>
      <c r="XA26" s="14"/>
      <c r="XB26" s="14"/>
      <c r="XC26" s="14"/>
      <c r="XD26" s="14"/>
      <c r="XE26" s="14"/>
      <c r="XF26" s="14"/>
      <c r="XG26" s="14"/>
      <c r="XH26" s="14"/>
      <c r="XI26" s="14"/>
      <c r="XJ26" s="14"/>
      <c r="XK26" s="14"/>
      <c r="XL26" s="14"/>
      <c r="XM26" s="14"/>
      <c r="XN26" s="14"/>
      <c r="XO26" s="14"/>
      <c r="XP26" s="14"/>
      <c r="XQ26" s="14"/>
      <c r="XR26" s="14"/>
      <c r="XS26" s="14"/>
      <c r="XT26" s="14"/>
      <c r="XU26" s="14"/>
      <c r="XV26" s="14"/>
      <c r="XW26" s="14"/>
      <c r="XX26" s="14"/>
      <c r="XY26" s="14"/>
      <c r="XZ26" s="14"/>
      <c r="YA26" s="14"/>
      <c r="YB26" s="14"/>
      <c r="YC26" s="14"/>
      <c r="YD26" s="14"/>
      <c r="YE26" s="14"/>
      <c r="YF26" s="14"/>
      <c r="YG26" s="14"/>
      <c r="YH26" s="14"/>
      <c r="YI26" s="14"/>
      <c r="YJ26" s="14"/>
      <c r="YK26" s="14"/>
      <c r="YL26" s="14"/>
      <c r="YM26" s="14"/>
      <c r="YN26" s="14"/>
      <c r="YO26" s="14"/>
      <c r="YP26" s="14"/>
      <c r="YQ26" s="14"/>
      <c r="YR26" s="14"/>
      <c r="YS26" s="14"/>
      <c r="YT26" s="14"/>
      <c r="YU26" s="14"/>
      <c r="YV26" s="14"/>
      <c r="YW26" s="14"/>
      <c r="YX26" s="14"/>
      <c r="YY26" s="14"/>
      <c r="YZ26" s="14"/>
      <c r="ZA26" s="14"/>
      <c r="ZB26" s="14"/>
      <c r="ZC26" s="14"/>
      <c r="ZD26" s="14"/>
      <c r="ZE26" s="14"/>
      <c r="ZF26" s="14"/>
      <c r="ZG26" s="14"/>
      <c r="ZH26" s="14"/>
      <c r="ZI26" s="14"/>
      <c r="ZJ26" s="14"/>
      <c r="ZK26" s="14"/>
      <c r="ZL26" s="14"/>
      <c r="ZM26" s="14"/>
      <c r="ZN26" s="14"/>
      <c r="ZO26" s="14"/>
      <c r="ZP26" s="14"/>
      <c r="ZQ26" s="14"/>
      <c r="ZR26" s="14"/>
      <c r="ZS26" s="14"/>
      <c r="ZT26" s="14"/>
      <c r="ZU26" s="14"/>
      <c r="ZV26" s="14"/>
      <c r="ZW26" s="14"/>
      <c r="ZX26" s="14"/>
      <c r="ZY26" s="14"/>
      <c r="ZZ26" s="14"/>
    </row>
    <row r="27" spans="1:702" s="8" customFormat="1" ht="15.95" customHeight="1" x14ac:dyDescent="0.25">
      <c r="A27" s="10">
        <v>75166</v>
      </c>
      <c r="B27" s="10" t="s">
        <v>131</v>
      </c>
      <c r="C27" s="9" t="s">
        <v>100</v>
      </c>
      <c r="D27" s="10" t="s">
        <v>92</v>
      </c>
      <c r="E27" s="10" t="s">
        <v>93</v>
      </c>
      <c r="F27" s="10" t="s">
        <v>94</v>
      </c>
      <c r="G27" s="10" t="s">
        <v>95</v>
      </c>
      <c r="H27" s="10" t="s">
        <v>96</v>
      </c>
      <c r="I27" s="10" t="s">
        <v>132</v>
      </c>
      <c r="J27" s="10" t="s">
        <v>109</v>
      </c>
      <c r="K27" s="10" t="s">
        <v>110</v>
      </c>
      <c r="L27" s="18">
        <v>277116</v>
      </c>
      <c r="M27" s="18">
        <v>277116</v>
      </c>
      <c r="N27" s="18"/>
      <c r="O27" s="18">
        <v>277116</v>
      </c>
      <c r="P27" s="18">
        <v>138558</v>
      </c>
      <c r="Q27" s="18">
        <v>-138558</v>
      </c>
      <c r="R27" s="29"/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  <c r="AC27" s="18">
        <v>0</v>
      </c>
      <c r="AD27" s="18">
        <v>0</v>
      </c>
      <c r="AE27" s="18">
        <v>0</v>
      </c>
      <c r="AF27" s="18">
        <v>0</v>
      </c>
      <c r="AG27" s="18">
        <v>0</v>
      </c>
      <c r="AH27" s="18">
        <v>0</v>
      </c>
      <c r="AI27" s="18">
        <v>0</v>
      </c>
      <c r="AJ27" s="18">
        <v>0</v>
      </c>
      <c r="AK27" s="18">
        <v>0</v>
      </c>
      <c r="AL27" s="18">
        <v>0</v>
      </c>
      <c r="AM27" s="18">
        <v>0</v>
      </c>
      <c r="AN27" s="18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18">
        <v>0</v>
      </c>
      <c r="AZ27" s="18">
        <v>0</v>
      </c>
      <c r="BA27" s="18">
        <v>0</v>
      </c>
      <c r="BB27" s="18">
        <v>0</v>
      </c>
      <c r="BC27" s="18">
        <v>0</v>
      </c>
      <c r="BD27" s="18">
        <v>0</v>
      </c>
      <c r="BE27" s="18">
        <v>0</v>
      </c>
      <c r="BF27" s="18">
        <v>277116</v>
      </c>
      <c r="BG27" s="18">
        <v>138558</v>
      </c>
      <c r="BH27" s="18">
        <v>0.5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18">
        <v>0</v>
      </c>
      <c r="BO27" s="18">
        <v>0</v>
      </c>
      <c r="BP27" s="18">
        <v>0</v>
      </c>
      <c r="BQ27" s="18">
        <v>0</v>
      </c>
      <c r="BR27" s="18">
        <v>0</v>
      </c>
      <c r="BS27" s="18">
        <v>0</v>
      </c>
      <c r="BT27" s="18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18">
        <v>0</v>
      </c>
      <c r="CF27" s="18">
        <v>0</v>
      </c>
      <c r="CG27" s="18">
        <v>0</v>
      </c>
      <c r="CH27" s="18">
        <v>0</v>
      </c>
      <c r="CI27" s="18">
        <v>0</v>
      </c>
      <c r="CJ27" s="18">
        <v>0</v>
      </c>
      <c r="CK27" s="18">
        <v>0</v>
      </c>
      <c r="CL27" s="18">
        <v>0</v>
      </c>
      <c r="CM27" s="18">
        <v>0</v>
      </c>
      <c r="CN27" s="18">
        <v>0</v>
      </c>
      <c r="CO27" s="18">
        <v>0</v>
      </c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</row>
    <row r="28" spans="1:702" ht="15.95" customHeight="1" x14ac:dyDescent="0.25">
      <c r="A28" s="7">
        <v>75168</v>
      </c>
      <c r="B28" s="7" t="s">
        <v>131</v>
      </c>
      <c r="C28" s="6" t="s">
        <v>100</v>
      </c>
      <c r="D28" s="7" t="s">
        <v>92</v>
      </c>
      <c r="E28" s="7" t="s">
        <v>93</v>
      </c>
      <c r="F28" s="7" t="s">
        <v>94</v>
      </c>
      <c r="G28" s="7" t="s">
        <v>95</v>
      </c>
      <c r="H28" s="7" t="s">
        <v>96</v>
      </c>
      <c r="I28" s="7" t="s">
        <v>132</v>
      </c>
      <c r="J28" s="7" t="s">
        <v>134</v>
      </c>
      <c r="K28" s="7" t="s">
        <v>135</v>
      </c>
      <c r="L28" s="14">
        <v>7109</v>
      </c>
      <c r="M28" s="14">
        <v>7109</v>
      </c>
      <c r="N28" s="14"/>
      <c r="O28" s="14">
        <v>7109</v>
      </c>
      <c r="P28" s="14">
        <v>7109</v>
      </c>
      <c r="Q28" s="14"/>
      <c r="R28" s="26"/>
      <c r="S28" s="14">
        <v>0</v>
      </c>
      <c r="T28" s="14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>
        <v>0</v>
      </c>
      <c r="AI28" s="14">
        <v>0</v>
      </c>
      <c r="AJ28" s="14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14">
        <v>0</v>
      </c>
      <c r="AX28" s="14">
        <v>0</v>
      </c>
      <c r="AY28" s="14">
        <v>0</v>
      </c>
      <c r="AZ28" s="14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7109</v>
      </c>
      <c r="BG28" s="14">
        <v>7109</v>
      </c>
      <c r="BH28" s="14">
        <v>1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14">
        <v>0</v>
      </c>
      <c r="BO28" s="14">
        <v>0</v>
      </c>
      <c r="BP28" s="14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14">
        <v>0</v>
      </c>
      <c r="CE28" s="14">
        <v>0</v>
      </c>
      <c r="CF28" s="14">
        <v>0</v>
      </c>
      <c r="CG28" s="14">
        <v>0</v>
      </c>
      <c r="CH28" s="14">
        <v>0</v>
      </c>
      <c r="CI28" s="14">
        <v>0</v>
      </c>
      <c r="CJ28" s="14">
        <v>0</v>
      </c>
      <c r="CK28" s="14">
        <v>0</v>
      </c>
      <c r="CL28" s="14">
        <v>0</v>
      </c>
      <c r="CM28" s="14">
        <v>0</v>
      </c>
      <c r="CN28" s="14">
        <v>0</v>
      </c>
      <c r="CO28" s="14">
        <v>0</v>
      </c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  <c r="IV28" s="14"/>
      <c r="IW28" s="14"/>
      <c r="IX28" s="14"/>
      <c r="IY28" s="14"/>
      <c r="IZ28" s="14"/>
      <c r="JA28" s="14"/>
      <c r="JB28" s="14"/>
      <c r="JC28" s="14"/>
      <c r="JD28" s="14"/>
      <c r="JE28" s="14"/>
      <c r="JF28" s="14"/>
      <c r="JG28" s="14"/>
      <c r="JH28" s="14"/>
      <c r="JI28" s="14"/>
      <c r="JJ28" s="14"/>
      <c r="JK28" s="14"/>
      <c r="JL28" s="14"/>
      <c r="JM28" s="14"/>
      <c r="JN28" s="14"/>
      <c r="JO28" s="14"/>
      <c r="JP28" s="14"/>
      <c r="JQ28" s="14"/>
      <c r="JR28" s="14"/>
      <c r="JS28" s="14"/>
      <c r="JT28" s="14"/>
      <c r="JU28" s="14"/>
      <c r="JV28" s="14"/>
      <c r="JW28" s="14"/>
      <c r="JX28" s="14"/>
      <c r="JY28" s="14"/>
      <c r="JZ28" s="14"/>
      <c r="KA28" s="14"/>
      <c r="KB28" s="14"/>
      <c r="KC28" s="14"/>
      <c r="KD28" s="14"/>
      <c r="KE28" s="14"/>
      <c r="KF28" s="14"/>
      <c r="KG28" s="14"/>
      <c r="KH28" s="14"/>
      <c r="KI28" s="14"/>
      <c r="KJ28" s="14"/>
      <c r="KK28" s="14"/>
      <c r="KL28" s="14"/>
      <c r="KM28" s="14"/>
      <c r="KN28" s="14"/>
      <c r="KO28" s="14"/>
      <c r="KP28" s="14"/>
      <c r="KQ28" s="14"/>
      <c r="KR28" s="14"/>
      <c r="KS28" s="14"/>
      <c r="KT28" s="14"/>
      <c r="KU28" s="14"/>
      <c r="KV28" s="14"/>
      <c r="KW28" s="14"/>
      <c r="KX28" s="14"/>
      <c r="KY28" s="14"/>
      <c r="KZ28" s="14"/>
      <c r="LA28" s="14"/>
      <c r="LB28" s="14"/>
      <c r="LC28" s="14"/>
      <c r="LD28" s="14"/>
      <c r="LE28" s="14"/>
      <c r="LF28" s="14"/>
      <c r="LG28" s="14"/>
      <c r="LH28" s="14"/>
      <c r="LI28" s="14"/>
      <c r="LJ28" s="14"/>
      <c r="LK28" s="14"/>
      <c r="LL28" s="14"/>
      <c r="LM28" s="14"/>
      <c r="LN28" s="14"/>
      <c r="LO28" s="14"/>
      <c r="LP28" s="14"/>
      <c r="LQ28" s="14"/>
      <c r="LR28" s="14"/>
      <c r="LS28" s="14"/>
      <c r="LT28" s="14"/>
      <c r="LU28" s="14"/>
      <c r="LV28" s="14"/>
      <c r="LW28" s="14"/>
      <c r="LX28" s="14"/>
      <c r="LY28" s="14"/>
      <c r="LZ28" s="14"/>
      <c r="MA28" s="14"/>
      <c r="MB28" s="14"/>
      <c r="MC28" s="14"/>
      <c r="MD28" s="14"/>
      <c r="ME28" s="14"/>
      <c r="MF28" s="14"/>
      <c r="MG28" s="14"/>
      <c r="MH28" s="14"/>
      <c r="MI28" s="14"/>
      <c r="MJ28" s="14"/>
      <c r="MK28" s="14"/>
      <c r="ML28" s="14"/>
      <c r="MM28" s="14"/>
      <c r="MN28" s="14"/>
      <c r="MO28" s="14"/>
      <c r="MP28" s="14"/>
      <c r="MQ28" s="14"/>
      <c r="MR28" s="14"/>
      <c r="MS28" s="14"/>
      <c r="MT28" s="14"/>
      <c r="MU28" s="14"/>
      <c r="MV28" s="14"/>
      <c r="MW28" s="14"/>
      <c r="MX28" s="14"/>
      <c r="MY28" s="14"/>
      <c r="MZ28" s="14"/>
      <c r="NA28" s="14"/>
      <c r="NB28" s="14"/>
      <c r="NC28" s="14"/>
      <c r="ND28" s="14"/>
      <c r="NE28" s="14"/>
      <c r="NF28" s="14"/>
      <c r="NG28" s="14"/>
      <c r="NH28" s="14"/>
      <c r="NI28" s="14"/>
      <c r="NJ28" s="14"/>
      <c r="NK28" s="14"/>
      <c r="NL28" s="14"/>
      <c r="NM28" s="14"/>
      <c r="NN28" s="14"/>
      <c r="NO28" s="14"/>
      <c r="NP28" s="14"/>
      <c r="NQ28" s="14"/>
      <c r="NR28" s="14"/>
      <c r="NS28" s="14"/>
      <c r="NT28" s="14"/>
      <c r="NU28" s="14"/>
      <c r="NV28" s="14"/>
      <c r="NW28" s="14"/>
      <c r="NX28" s="14"/>
      <c r="NY28" s="14"/>
      <c r="NZ28" s="14"/>
      <c r="OA28" s="14"/>
      <c r="OB28" s="14"/>
      <c r="OC28" s="14"/>
      <c r="OD28" s="14"/>
      <c r="OE28" s="14"/>
      <c r="OF28" s="14"/>
      <c r="OG28" s="14"/>
      <c r="OH28" s="14"/>
      <c r="OI28" s="14"/>
      <c r="OJ28" s="14"/>
      <c r="OK28" s="14"/>
      <c r="OL28" s="14"/>
      <c r="OM28" s="14"/>
      <c r="ON28" s="14"/>
      <c r="OO28" s="14"/>
      <c r="OP28" s="14"/>
      <c r="OQ28" s="14"/>
      <c r="OR28" s="14"/>
      <c r="OS28" s="14"/>
      <c r="OT28" s="14"/>
      <c r="OU28" s="14"/>
      <c r="OV28" s="14"/>
      <c r="OW28" s="14"/>
      <c r="OX28" s="14"/>
      <c r="OY28" s="14"/>
      <c r="OZ28" s="14"/>
      <c r="PA28" s="14"/>
      <c r="PB28" s="14"/>
      <c r="PC28" s="14"/>
      <c r="PD28" s="14"/>
      <c r="PE28" s="14"/>
      <c r="PF28" s="14"/>
      <c r="PG28" s="14"/>
      <c r="PH28" s="14"/>
      <c r="PI28" s="14"/>
      <c r="PJ28" s="14"/>
      <c r="PK28" s="14"/>
      <c r="PL28" s="14"/>
      <c r="PM28" s="14"/>
      <c r="PN28" s="14"/>
      <c r="PO28" s="14"/>
      <c r="PP28" s="14"/>
      <c r="PQ28" s="14"/>
      <c r="PR28" s="14"/>
      <c r="PS28" s="14"/>
      <c r="PT28" s="14"/>
      <c r="PU28" s="14"/>
      <c r="PV28" s="14"/>
      <c r="PW28" s="14"/>
      <c r="PX28" s="14"/>
      <c r="PY28" s="14"/>
      <c r="PZ28" s="14"/>
      <c r="QA28" s="14"/>
      <c r="QB28" s="14"/>
      <c r="QC28" s="14"/>
      <c r="QD28" s="14"/>
      <c r="QE28" s="14"/>
      <c r="QF28" s="14"/>
      <c r="QG28" s="14"/>
      <c r="QH28" s="14"/>
      <c r="QI28" s="14"/>
      <c r="QJ28" s="14"/>
      <c r="QK28" s="14"/>
      <c r="QL28" s="14"/>
      <c r="QM28" s="14"/>
      <c r="QN28" s="14"/>
      <c r="QO28" s="14"/>
      <c r="QP28" s="14"/>
      <c r="QQ28" s="14"/>
      <c r="QR28" s="14"/>
      <c r="QS28" s="14"/>
      <c r="QT28" s="14"/>
      <c r="QU28" s="14"/>
      <c r="QV28" s="14"/>
      <c r="QW28" s="14"/>
      <c r="QX28" s="14"/>
      <c r="QY28" s="14"/>
      <c r="QZ28" s="14"/>
      <c r="RA28" s="14"/>
      <c r="RB28" s="14"/>
      <c r="RC28" s="14"/>
      <c r="RD28" s="14"/>
      <c r="RE28" s="14"/>
      <c r="RF28" s="14"/>
      <c r="RG28" s="14"/>
      <c r="RH28" s="14"/>
      <c r="RI28" s="14"/>
      <c r="RJ28" s="14"/>
      <c r="RK28" s="14"/>
      <c r="RL28" s="14"/>
      <c r="RM28" s="14"/>
      <c r="RN28" s="14"/>
      <c r="RO28" s="14"/>
      <c r="RP28" s="14"/>
      <c r="RQ28" s="14"/>
      <c r="RR28" s="14"/>
      <c r="RS28" s="14"/>
      <c r="RT28" s="14"/>
      <c r="RU28" s="14"/>
      <c r="RV28" s="14"/>
      <c r="RW28" s="14"/>
      <c r="RX28" s="14"/>
      <c r="RY28" s="14"/>
      <c r="RZ28" s="14"/>
      <c r="SA28" s="14"/>
      <c r="SB28" s="14"/>
      <c r="SC28" s="14"/>
      <c r="SD28" s="14"/>
      <c r="SE28" s="14"/>
      <c r="SF28" s="14"/>
      <c r="SG28" s="14"/>
      <c r="SH28" s="14"/>
      <c r="SI28" s="14"/>
      <c r="SJ28" s="14"/>
      <c r="SK28" s="14"/>
      <c r="SL28" s="14"/>
      <c r="SM28" s="14"/>
      <c r="SN28" s="14"/>
      <c r="SO28" s="14"/>
      <c r="SP28" s="14"/>
      <c r="SQ28" s="14"/>
      <c r="SR28" s="14"/>
      <c r="SS28" s="14"/>
      <c r="ST28" s="14"/>
      <c r="SU28" s="14"/>
      <c r="SV28" s="14"/>
      <c r="SW28" s="14"/>
      <c r="SX28" s="14"/>
      <c r="SY28" s="14"/>
      <c r="SZ28" s="14"/>
      <c r="TA28" s="14"/>
      <c r="TB28" s="14"/>
      <c r="TC28" s="14"/>
      <c r="TD28" s="14"/>
      <c r="TE28" s="14"/>
      <c r="TF28" s="14"/>
      <c r="TG28" s="14"/>
      <c r="TH28" s="14"/>
      <c r="TI28" s="14"/>
      <c r="TJ28" s="14"/>
      <c r="TK28" s="14"/>
      <c r="TL28" s="14"/>
      <c r="TM28" s="14"/>
      <c r="TN28" s="14"/>
      <c r="TO28" s="14"/>
      <c r="TP28" s="14"/>
      <c r="TQ28" s="14"/>
      <c r="TR28" s="14"/>
      <c r="TS28" s="14"/>
      <c r="TT28" s="14"/>
      <c r="TU28" s="14"/>
      <c r="TV28" s="14"/>
      <c r="TW28" s="14"/>
      <c r="TX28" s="14"/>
      <c r="TY28" s="14"/>
      <c r="TZ28" s="14"/>
      <c r="UA28" s="14"/>
      <c r="UB28" s="14"/>
      <c r="UC28" s="14"/>
      <c r="UD28" s="14"/>
      <c r="UE28" s="14"/>
      <c r="UF28" s="14"/>
      <c r="UG28" s="14"/>
      <c r="UH28" s="14"/>
      <c r="UI28" s="14"/>
      <c r="UJ28" s="14"/>
      <c r="UK28" s="14"/>
      <c r="UL28" s="14"/>
      <c r="UM28" s="14"/>
      <c r="UN28" s="14"/>
      <c r="UO28" s="14"/>
      <c r="UP28" s="14"/>
      <c r="UQ28" s="14"/>
      <c r="UR28" s="14"/>
      <c r="US28" s="14"/>
      <c r="UT28" s="14"/>
      <c r="UU28" s="14"/>
      <c r="UV28" s="14"/>
      <c r="UW28" s="14"/>
      <c r="UX28" s="14"/>
      <c r="UY28" s="14"/>
      <c r="UZ28" s="14"/>
      <c r="VA28" s="14"/>
      <c r="VB28" s="14"/>
      <c r="VC28" s="14"/>
      <c r="VD28" s="14"/>
      <c r="VE28" s="14"/>
      <c r="VF28" s="14"/>
      <c r="VG28" s="14"/>
      <c r="VH28" s="14"/>
      <c r="VI28" s="14"/>
      <c r="VJ28" s="14"/>
      <c r="VK28" s="14"/>
      <c r="VL28" s="14"/>
      <c r="VM28" s="14"/>
      <c r="VN28" s="14"/>
      <c r="VO28" s="14"/>
      <c r="VP28" s="14"/>
      <c r="VQ28" s="14"/>
      <c r="VR28" s="14"/>
      <c r="VS28" s="14"/>
      <c r="VT28" s="14"/>
      <c r="VU28" s="14"/>
      <c r="VV28" s="14"/>
      <c r="VW28" s="14"/>
      <c r="VX28" s="14"/>
      <c r="VY28" s="14"/>
      <c r="VZ28" s="14"/>
      <c r="WA28" s="14"/>
      <c r="WB28" s="14"/>
      <c r="WC28" s="14"/>
      <c r="WD28" s="14"/>
      <c r="WE28" s="14"/>
      <c r="WF28" s="14"/>
      <c r="WG28" s="14"/>
      <c r="WH28" s="14"/>
      <c r="WI28" s="14"/>
      <c r="WJ28" s="14"/>
      <c r="WK28" s="14"/>
      <c r="WL28" s="14"/>
      <c r="WM28" s="14"/>
      <c r="WN28" s="14"/>
      <c r="WO28" s="14"/>
      <c r="WP28" s="14"/>
      <c r="WQ28" s="14"/>
      <c r="WR28" s="14"/>
      <c r="WS28" s="14"/>
      <c r="WT28" s="14"/>
      <c r="WU28" s="14"/>
      <c r="WV28" s="14"/>
      <c r="WW28" s="14"/>
      <c r="WX28" s="14"/>
      <c r="WY28" s="14"/>
      <c r="WZ28" s="14"/>
      <c r="XA28" s="14"/>
      <c r="XB28" s="14"/>
      <c r="XC28" s="14"/>
      <c r="XD28" s="14"/>
      <c r="XE28" s="14"/>
      <c r="XF28" s="14"/>
      <c r="XG28" s="14"/>
      <c r="XH28" s="14"/>
      <c r="XI28" s="14"/>
      <c r="XJ28" s="14"/>
      <c r="XK28" s="14"/>
      <c r="XL28" s="14"/>
      <c r="XM28" s="14"/>
      <c r="XN28" s="14"/>
      <c r="XO28" s="14"/>
      <c r="XP28" s="14"/>
      <c r="XQ28" s="14"/>
      <c r="XR28" s="14"/>
      <c r="XS28" s="14"/>
      <c r="XT28" s="14"/>
      <c r="XU28" s="14"/>
      <c r="XV28" s="14"/>
      <c r="XW28" s="14"/>
      <c r="XX28" s="14"/>
      <c r="XY28" s="14"/>
      <c r="XZ28" s="14"/>
      <c r="YA28" s="14"/>
      <c r="YB28" s="14"/>
      <c r="YC28" s="14"/>
      <c r="YD28" s="14"/>
      <c r="YE28" s="14"/>
      <c r="YF28" s="14"/>
      <c r="YG28" s="14"/>
      <c r="YH28" s="14"/>
      <c r="YI28" s="14"/>
      <c r="YJ28" s="14"/>
      <c r="YK28" s="14"/>
      <c r="YL28" s="14"/>
      <c r="YM28" s="14"/>
      <c r="YN28" s="14"/>
      <c r="YO28" s="14"/>
      <c r="YP28" s="14"/>
      <c r="YQ28" s="14"/>
      <c r="YR28" s="14"/>
      <c r="YS28" s="14"/>
      <c r="YT28" s="14"/>
      <c r="YU28" s="14"/>
      <c r="YV28" s="14"/>
      <c r="YW28" s="14"/>
      <c r="YX28" s="14"/>
      <c r="YY28" s="14"/>
      <c r="YZ28" s="14"/>
      <c r="ZA28" s="14"/>
      <c r="ZB28" s="14"/>
      <c r="ZC28" s="14"/>
      <c r="ZD28" s="14"/>
      <c r="ZE28" s="14"/>
      <c r="ZF28" s="14"/>
      <c r="ZG28" s="14"/>
      <c r="ZH28" s="14"/>
      <c r="ZI28" s="14"/>
      <c r="ZJ28" s="14"/>
      <c r="ZK28" s="14"/>
      <c r="ZL28" s="14"/>
      <c r="ZM28" s="14"/>
      <c r="ZN28" s="14"/>
      <c r="ZO28" s="14"/>
      <c r="ZP28" s="14"/>
      <c r="ZQ28" s="14"/>
      <c r="ZR28" s="14"/>
      <c r="ZS28" s="14"/>
      <c r="ZT28" s="14"/>
      <c r="ZU28" s="14"/>
      <c r="ZV28" s="14"/>
      <c r="ZW28" s="14"/>
      <c r="ZX28" s="14"/>
      <c r="ZY28" s="14"/>
      <c r="ZZ28" s="14"/>
    </row>
    <row r="29" spans="1:702" s="8" customFormat="1" ht="15.95" customHeight="1" x14ac:dyDescent="0.25">
      <c r="A29" s="10">
        <v>75170</v>
      </c>
      <c r="B29" s="10" t="s">
        <v>131</v>
      </c>
      <c r="C29" s="9" t="s">
        <v>100</v>
      </c>
      <c r="D29" s="10" t="s">
        <v>92</v>
      </c>
      <c r="E29" s="10" t="s">
        <v>93</v>
      </c>
      <c r="F29" s="10" t="s">
        <v>94</v>
      </c>
      <c r="G29" s="10" t="s">
        <v>95</v>
      </c>
      <c r="H29" s="10" t="s">
        <v>96</v>
      </c>
      <c r="I29" s="10" t="s">
        <v>132</v>
      </c>
      <c r="J29" s="10" t="s">
        <v>136</v>
      </c>
      <c r="K29" s="10" t="s">
        <v>135</v>
      </c>
      <c r="L29" s="18">
        <v>7109</v>
      </c>
      <c r="M29" s="18">
        <v>7109</v>
      </c>
      <c r="N29" s="18"/>
      <c r="O29" s="18">
        <v>7109</v>
      </c>
      <c r="P29" s="18">
        <v>7109</v>
      </c>
      <c r="Q29" s="18"/>
      <c r="R29" s="29"/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0</v>
      </c>
      <c r="AW29" s="18">
        <v>0</v>
      </c>
      <c r="AX29" s="18">
        <v>0</v>
      </c>
      <c r="AY29" s="18">
        <v>0</v>
      </c>
      <c r="AZ29" s="18">
        <v>0</v>
      </c>
      <c r="BA29" s="18">
        <v>0</v>
      </c>
      <c r="BB29" s="18">
        <v>0</v>
      </c>
      <c r="BC29" s="18">
        <v>0</v>
      </c>
      <c r="BD29" s="18">
        <v>0</v>
      </c>
      <c r="BE29" s="18">
        <v>0</v>
      </c>
      <c r="BF29" s="18">
        <v>7109</v>
      </c>
      <c r="BG29" s="18">
        <v>7109</v>
      </c>
      <c r="BH29" s="18">
        <v>1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0</v>
      </c>
      <c r="BO29" s="18">
        <v>0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</row>
    <row r="30" spans="1:702" ht="15.95" customHeight="1" x14ac:dyDescent="0.25">
      <c r="A30" s="7">
        <v>75172</v>
      </c>
      <c r="B30" s="7" t="s">
        <v>131</v>
      </c>
      <c r="C30" s="6" t="s">
        <v>100</v>
      </c>
      <c r="D30" s="7" t="s">
        <v>92</v>
      </c>
      <c r="E30" s="7" t="s">
        <v>93</v>
      </c>
      <c r="F30" s="7" t="s">
        <v>94</v>
      </c>
      <c r="G30" s="7" t="s">
        <v>95</v>
      </c>
      <c r="H30" s="7" t="s">
        <v>96</v>
      </c>
      <c r="I30" s="7" t="s">
        <v>132</v>
      </c>
      <c r="J30" s="7" t="s">
        <v>113</v>
      </c>
      <c r="K30" s="7" t="s">
        <v>114</v>
      </c>
      <c r="L30" s="14">
        <v>55138</v>
      </c>
      <c r="M30" s="14">
        <v>55138</v>
      </c>
      <c r="N30" s="14"/>
      <c r="O30" s="14">
        <v>55138</v>
      </c>
      <c r="P30" s="14">
        <v>27568.98</v>
      </c>
      <c r="Q30" s="14">
        <v>-27569.02</v>
      </c>
      <c r="R30" s="26"/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0</v>
      </c>
      <c r="AD30" s="14">
        <v>0</v>
      </c>
      <c r="AE30" s="14">
        <v>0</v>
      </c>
      <c r="AF30" s="14">
        <v>0</v>
      </c>
      <c r="AG30" s="14">
        <v>0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4">
        <v>0</v>
      </c>
      <c r="AO30" s="14">
        <v>0</v>
      </c>
      <c r="AP30" s="14">
        <v>0</v>
      </c>
      <c r="AQ30" s="14">
        <v>0</v>
      </c>
      <c r="AR30" s="14">
        <v>0</v>
      </c>
      <c r="AS30" s="14">
        <v>0</v>
      </c>
      <c r="AT30" s="14">
        <v>0</v>
      </c>
      <c r="AU30" s="14">
        <v>0</v>
      </c>
      <c r="AV30" s="14">
        <v>0</v>
      </c>
      <c r="AW30" s="14">
        <v>0</v>
      </c>
      <c r="AX30" s="14">
        <v>0</v>
      </c>
      <c r="AY30" s="14">
        <v>0</v>
      </c>
      <c r="AZ30" s="14">
        <v>0</v>
      </c>
      <c r="BA30" s="14">
        <v>0</v>
      </c>
      <c r="BB30" s="14">
        <v>0</v>
      </c>
      <c r="BC30" s="14">
        <v>0</v>
      </c>
      <c r="BD30" s="14">
        <v>0</v>
      </c>
      <c r="BE30" s="14">
        <v>0</v>
      </c>
      <c r="BF30" s="14">
        <v>55138</v>
      </c>
      <c r="BG30" s="14">
        <v>27568.98</v>
      </c>
      <c r="BH30" s="14">
        <v>0.5</v>
      </c>
      <c r="BI30" s="14">
        <v>0</v>
      </c>
      <c r="BJ30" s="14">
        <v>0</v>
      </c>
      <c r="BK30" s="14">
        <v>0</v>
      </c>
      <c r="BL30" s="14">
        <v>0</v>
      </c>
      <c r="BM30" s="14">
        <v>0</v>
      </c>
      <c r="BN30" s="14">
        <v>0</v>
      </c>
      <c r="BO30" s="14">
        <v>0</v>
      </c>
      <c r="BP30" s="14">
        <v>0</v>
      </c>
      <c r="BQ30" s="14">
        <v>0</v>
      </c>
      <c r="BR30" s="14">
        <v>0</v>
      </c>
      <c r="BS30" s="14">
        <v>0</v>
      </c>
      <c r="BT30" s="14">
        <v>0</v>
      </c>
      <c r="BU30" s="14">
        <v>0</v>
      </c>
      <c r="BV30" s="14">
        <v>0</v>
      </c>
      <c r="BW30" s="14">
        <v>0</v>
      </c>
      <c r="BX30" s="14">
        <v>0</v>
      </c>
      <c r="BY30" s="14">
        <v>0</v>
      </c>
      <c r="BZ30" s="14">
        <v>0</v>
      </c>
      <c r="CA30" s="14">
        <v>0</v>
      </c>
      <c r="CB30" s="14">
        <v>0</v>
      </c>
      <c r="CC30" s="14">
        <v>0</v>
      </c>
      <c r="CD30" s="14">
        <v>0</v>
      </c>
      <c r="CE30" s="14">
        <v>0</v>
      </c>
      <c r="CF30" s="14">
        <v>0</v>
      </c>
      <c r="CG30" s="14">
        <v>0</v>
      </c>
      <c r="CH30" s="14">
        <v>0</v>
      </c>
      <c r="CI30" s="14">
        <v>0</v>
      </c>
      <c r="CJ30" s="14">
        <v>0</v>
      </c>
      <c r="CK30" s="14">
        <v>0</v>
      </c>
      <c r="CL30" s="14">
        <v>0</v>
      </c>
      <c r="CM30" s="14">
        <v>0</v>
      </c>
      <c r="CN30" s="14">
        <v>0</v>
      </c>
      <c r="CO30" s="14">
        <v>0</v>
      </c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  <c r="IV30" s="14"/>
      <c r="IW30" s="14"/>
      <c r="IX30" s="14"/>
      <c r="IY30" s="14"/>
      <c r="IZ30" s="14"/>
      <c r="JA30" s="14"/>
      <c r="JB30" s="14"/>
      <c r="JC30" s="14"/>
      <c r="JD30" s="14"/>
      <c r="JE30" s="14"/>
      <c r="JF30" s="14"/>
      <c r="JG30" s="14"/>
      <c r="JH30" s="14"/>
      <c r="JI30" s="14"/>
      <c r="JJ30" s="14"/>
      <c r="JK30" s="14"/>
      <c r="JL30" s="14"/>
      <c r="JM30" s="14"/>
      <c r="JN30" s="14"/>
      <c r="JO30" s="14"/>
      <c r="JP30" s="14"/>
      <c r="JQ30" s="14"/>
      <c r="JR30" s="14"/>
      <c r="JS30" s="14"/>
      <c r="JT30" s="14"/>
      <c r="JU30" s="14"/>
      <c r="JV30" s="14"/>
      <c r="JW30" s="14"/>
      <c r="JX30" s="14"/>
      <c r="JY30" s="14"/>
      <c r="JZ30" s="14"/>
      <c r="KA30" s="14"/>
      <c r="KB30" s="14"/>
      <c r="KC30" s="14"/>
      <c r="KD30" s="14"/>
      <c r="KE30" s="14"/>
      <c r="KF30" s="14"/>
      <c r="KG30" s="14"/>
      <c r="KH30" s="14"/>
      <c r="KI30" s="14"/>
      <c r="KJ30" s="14"/>
      <c r="KK30" s="14"/>
      <c r="KL30" s="14"/>
      <c r="KM30" s="14"/>
      <c r="KN30" s="14"/>
      <c r="KO30" s="14"/>
      <c r="KP30" s="14"/>
      <c r="KQ30" s="14"/>
      <c r="KR30" s="14"/>
      <c r="KS30" s="14"/>
      <c r="KT30" s="14"/>
      <c r="KU30" s="14"/>
      <c r="KV30" s="14"/>
      <c r="KW30" s="14"/>
      <c r="KX30" s="14"/>
      <c r="KY30" s="14"/>
      <c r="KZ30" s="14"/>
      <c r="LA30" s="14"/>
      <c r="LB30" s="14"/>
      <c r="LC30" s="14"/>
      <c r="LD30" s="14"/>
      <c r="LE30" s="14"/>
      <c r="LF30" s="14"/>
      <c r="LG30" s="14"/>
      <c r="LH30" s="14"/>
      <c r="LI30" s="14"/>
      <c r="LJ30" s="14"/>
      <c r="LK30" s="14"/>
      <c r="LL30" s="14"/>
      <c r="LM30" s="14"/>
      <c r="LN30" s="14"/>
      <c r="LO30" s="14"/>
      <c r="LP30" s="14"/>
      <c r="LQ30" s="14"/>
      <c r="LR30" s="14"/>
      <c r="LS30" s="14"/>
      <c r="LT30" s="14"/>
      <c r="LU30" s="14"/>
      <c r="LV30" s="14"/>
      <c r="LW30" s="14"/>
      <c r="LX30" s="14"/>
      <c r="LY30" s="14"/>
      <c r="LZ30" s="14"/>
      <c r="MA30" s="14"/>
      <c r="MB30" s="14"/>
      <c r="MC30" s="14"/>
      <c r="MD30" s="14"/>
      <c r="ME30" s="14"/>
      <c r="MF30" s="14"/>
      <c r="MG30" s="14"/>
      <c r="MH30" s="14"/>
      <c r="MI30" s="14"/>
      <c r="MJ30" s="14"/>
      <c r="MK30" s="14"/>
      <c r="ML30" s="14"/>
      <c r="MM30" s="14"/>
      <c r="MN30" s="14"/>
      <c r="MO30" s="14"/>
      <c r="MP30" s="14"/>
      <c r="MQ30" s="14"/>
      <c r="MR30" s="14"/>
      <c r="MS30" s="14"/>
      <c r="MT30" s="14"/>
      <c r="MU30" s="14"/>
      <c r="MV30" s="14"/>
      <c r="MW30" s="14"/>
      <c r="MX30" s="14"/>
      <c r="MY30" s="14"/>
      <c r="MZ30" s="14"/>
      <c r="NA30" s="14"/>
      <c r="NB30" s="14"/>
      <c r="NC30" s="14"/>
      <c r="ND30" s="14"/>
      <c r="NE30" s="14"/>
      <c r="NF30" s="14"/>
      <c r="NG30" s="14"/>
      <c r="NH30" s="14"/>
      <c r="NI30" s="14"/>
      <c r="NJ30" s="14"/>
      <c r="NK30" s="14"/>
      <c r="NL30" s="14"/>
      <c r="NM30" s="14"/>
      <c r="NN30" s="14"/>
      <c r="NO30" s="14"/>
      <c r="NP30" s="14"/>
      <c r="NQ30" s="14"/>
      <c r="NR30" s="14"/>
      <c r="NS30" s="14"/>
      <c r="NT30" s="14"/>
      <c r="NU30" s="14"/>
      <c r="NV30" s="14"/>
      <c r="NW30" s="14"/>
      <c r="NX30" s="14"/>
      <c r="NY30" s="14"/>
      <c r="NZ30" s="14"/>
      <c r="OA30" s="14"/>
      <c r="OB30" s="14"/>
      <c r="OC30" s="14"/>
      <c r="OD30" s="14"/>
      <c r="OE30" s="14"/>
      <c r="OF30" s="14"/>
      <c r="OG30" s="14"/>
      <c r="OH30" s="14"/>
      <c r="OI30" s="14"/>
      <c r="OJ30" s="14"/>
      <c r="OK30" s="14"/>
      <c r="OL30" s="14"/>
      <c r="OM30" s="14"/>
      <c r="ON30" s="14"/>
      <c r="OO30" s="14"/>
      <c r="OP30" s="14"/>
      <c r="OQ30" s="14"/>
      <c r="OR30" s="14"/>
      <c r="OS30" s="14"/>
      <c r="OT30" s="14"/>
      <c r="OU30" s="14"/>
      <c r="OV30" s="14"/>
      <c r="OW30" s="14"/>
      <c r="OX30" s="14"/>
      <c r="OY30" s="14"/>
      <c r="OZ30" s="14"/>
      <c r="PA30" s="14"/>
      <c r="PB30" s="14"/>
      <c r="PC30" s="14"/>
      <c r="PD30" s="14"/>
      <c r="PE30" s="14"/>
      <c r="PF30" s="14"/>
      <c r="PG30" s="14"/>
      <c r="PH30" s="14"/>
      <c r="PI30" s="14"/>
      <c r="PJ30" s="14"/>
      <c r="PK30" s="14"/>
      <c r="PL30" s="14"/>
      <c r="PM30" s="14"/>
      <c r="PN30" s="14"/>
      <c r="PO30" s="14"/>
      <c r="PP30" s="14"/>
      <c r="PQ30" s="14"/>
      <c r="PR30" s="14"/>
      <c r="PS30" s="14"/>
      <c r="PT30" s="14"/>
      <c r="PU30" s="14"/>
      <c r="PV30" s="14"/>
      <c r="PW30" s="14"/>
      <c r="PX30" s="14"/>
      <c r="PY30" s="14"/>
      <c r="PZ30" s="14"/>
      <c r="QA30" s="14"/>
      <c r="QB30" s="14"/>
      <c r="QC30" s="14"/>
      <c r="QD30" s="14"/>
      <c r="QE30" s="14"/>
      <c r="QF30" s="14"/>
      <c r="QG30" s="14"/>
      <c r="QH30" s="14"/>
      <c r="QI30" s="14"/>
      <c r="QJ30" s="14"/>
      <c r="QK30" s="14"/>
      <c r="QL30" s="14"/>
      <c r="QM30" s="14"/>
      <c r="QN30" s="14"/>
      <c r="QO30" s="14"/>
      <c r="QP30" s="14"/>
      <c r="QQ30" s="14"/>
      <c r="QR30" s="14"/>
      <c r="QS30" s="14"/>
      <c r="QT30" s="14"/>
      <c r="QU30" s="14"/>
      <c r="QV30" s="14"/>
      <c r="QW30" s="14"/>
      <c r="QX30" s="14"/>
      <c r="QY30" s="14"/>
      <c r="QZ30" s="14"/>
      <c r="RA30" s="14"/>
      <c r="RB30" s="14"/>
      <c r="RC30" s="14"/>
      <c r="RD30" s="14"/>
      <c r="RE30" s="14"/>
      <c r="RF30" s="14"/>
      <c r="RG30" s="14"/>
      <c r="RH30" s="14"/>
      <c r="RI30" s="14"/>
      <c r="RJ30" s="14"/>
      <c r="RK30" s="14"/>
      <c r="RL30" s="14"/>
      <c r="RM30" s="14"/>
      <c r="RN30" s="14"/>
      <c r="RO30" s="14"/>
      <c r="RP30" s="14"/>
      <c r="RQ30" s="14"/>
      <c r="RR30" s="14"/>
      <c r="RS30" s="14"/>
      <c r="RT30" s="14"/>
      <c r="RU30" s="14"/>
      <c r="RV30" s="14"/>
      <c r="RW30" s="14"/>
      <c r="RX30" s="14"/>
      <c r="RY30" s="14"/>
      <c r="RZ30" s="14"/>
      <c r="SA30" s="14"/>
      <c r="SB30" s="14"/>
      <c r="SC30" s="14"/>
      <c r="SD30" s="14"/>
      <c r="SE30" s="14"/>
      <c r="SF30" s="14"/>
      <c r="SG30" s="14"/>
      <c r="SH30" s="14"/>
      <c r="SI30" s="14"/>
      <c r="SJ30" s="14"/>
      <c r="SK30" s="14"/>
      <c r="SL30" s="14"/>
      <c r="SM30" s="14"/>
      <c r="SN30" s="14"/>
      <c r="SO30" s="14"/>
      <c r="SP30" s="14"/>
      <c r="SQ30" s="14"/>
      <c r="SR30" s="14"/>
      <c r="SS30" s="14"/>
      <c r="ST30" s="14"/>
      <c r="SU30" s="14"/>
      <c r="SV30" s="14"/>
      <c r="SW30" s="14"/>
      <c r="SX30" s="14"/>
      <c r="SY30" s="14"/>
      <c r="SZ30" s="14"/>
      <c r="TA30" s="14"/>
      <c r="TB30" s="14"/>
      <c r="TC30" s="14"/>
      <c r="TD30" s="14"/>
      <c r="TE30" s="14"/>
      <c r="TF30" s="14"/>
      <c r="TG30" s="14"/>
      <c r="TH30" s="14"/>
      <c r="TI30" s="14"/>
      <c r="TJ30" s="14"/>
      <c r="TK30" s="14"/>
      <c r="TL30" s="14"/>
      <c r="TM30" s="14"/>
      <c r="TN30" s="14"/>
      <c r="TO30" s="14"/>
      <c r="TP30" s="14"/>
      <c r="TQ30" s="14"/>
      <c r="TR30" s="14"/>
      <c r="TS30" s="14"/>
      <c r="TT30" s="14"/>
      <c r="TU30" s="14"/>
      <c r="TV30" s="14"/>
      <c r="TW30" s="14"/>
      <c r="TX30" s="14"/>
      <c r="TY30" s="14"/>
      <c r="TZ30" s="14"/>
      <c r="UA30" s="14"/>
      <c r="UB30" s="14"/>
      <c r="UC30" s="14"/>
      <c r="UD30" s="14"/>
      <c r="UE30" s="14"/>
      <c r="UF30" s="14"/>
      <c r="UG30" s="14"/>
      <c r="UH30" s="14"/>
      <c r="UI30" s="14"/>
      <c r="UJ30" s="14"/>
      <c r="UK30" s="14"/>
      <c r="UL30" s="14"/>
      <c r="UM30" s="14"/>
      <c r="UN30" s="14"/>
      <c r="UO30" s="14"/>
      <c r="UP30" s="14"/>
      <c r="UQ30" s="14"/>
      <c r="UR30" s="14"/>
      <c r="US30" s="14"/>
      <c r="UT30" s="14"/>
      <c r="UU30" s="14"/>
      <c r="UV30" s="14"/>
      <c r="UW30" s="14"/>
      <c r="UX30" s="14"/>
      <c r="UY30" s="14"/>
      <c r="UZ30" s="14"/>
      <c r="VA30" s="14"/>
      <c r="VB30" s="14"/>
      <c r="VC30" s="14"/>
      <c r="VD30" s="14"/>
      <c r="VE30" s="14"/>
      <c r="VF30" s="14"/>
      <c r="VG30" s="14"/>
      <c r="VH30" s="14"/>
      <c r="VI30" s="14"/>
      <c r="VJ30" s="14"/>
      <c r="VK30" s="14"/>
      <c r="VL30" s="14"/>
      <c r="VM30" s="14"/>
      <c r="VN30" s="14"/>
      <c r="VO30" s="14"/>
      <c r="VP30" s="14"/>
      <c r="VQ30" s="14"/>
      <c r="VR30" s="14"/>
      <c r="VS30" s="14"/>
      <c r="VT30" s="14"/>
      <c r="VU30" s="14"/>
      <c r="VV30" s="14"/>
      <c r="VW30" s="14"/>
      <c r="VX30" s="14"/>
      <c r="VY30" s="14"/>
      <c r="VZ30" s="14"/>
      <c r="WA30" s="14"/>
      <c r="WB30" s="14"/>
      <c r="WC30" s="14"/>
      <c r="WD30" s="14"/>
      <c r="WE30" s="14"/>
      <c r="WF30" s="14"/>
      <c r="WG30" s="14"/>
      <c r="WH30" s="14"/>
      <c r="WI30" s="14"/>
      <c r="WJ30" s="14"/>
      <c r="WK30" s="14"/>
      <c r="WL30" s="14"/>
      <c r="WM30" s="14"/>
      <c r="WN30" s="14"/>
      <c r="WO30" s="14"/>
      <c r="WP30" s="14"/>
      <c r="WQ30" s="14"/>
      <c r="WR30" s="14"/>
      <c r="WS30" s="14"/>
      <c r="WT30" s="14"/>
      <c r="WU30" s="14"/>
      <c r="WV30" s="14"/>
      <c r="WW30" s="14"/>
      <c r="WX30" s="14"/>
      <c r="WY30" s="14"/>
      <c r="WZ30" s="14"/>
      <c r="XA30" s="14"/>
      <c r="XB30" s="14"/>
      <c r="XC30" s="14"/>
      <c r="XD30" s="14"/>
      <c r="XE30" s="14"/>
      <c r="XF30" s="14"/>
      <c r="XG30" s="14"/>
      <c r="XH30" s="14"/>
      <c r="XI30" s="14"/>
      <c r="XJ30" s="14"/>
      <c r="XK30" s="14"/>
      <c r="XL30" s="14"/>
      <c r="XM30" s="14"/>
      <c r="XN30" s="14"/>
      <c r="XO30" s="14"/>
      <c r="XP30" s="14"/>
      <c r="XQ30" s="14"/>
      <c r="XR30" s="14"/>
      <c r="XS30" s="14"/>
      <c r="XT30" s="14"/>
      <c r="XU30" s="14"/>
      <c r="XV30" s="14"/>
      <c r="XW30" s="14"/>
      <c r="XX30" s="14"/>
      <c r="XY30" s="14"/>
      <c r="XZ30" s="14"/>
      <c r="YA30" s="14"/>
      <c r="YB30" s="14"/>
      <c r="YC30" s="14"/>
      <c r="YD30" s="14"/>
      <c r="YE30" s="14"/>
      <c r="YF30" s="14"/>
      <c r="YG30" s="14"/>
      <c r="YH30" s="14"/>
      <c r="YI30" s="14"/>
      <c r="YJ30" s="14"/>
      <c r="YK30" s="14"/>
      <c r="YL30" s="14"/>
      <c r="YM30" s="14"/>
      <c r="YN30" s="14"/>
      <c r="YO30" s="14"/>
      <c r="YP30" s="14"/>
      <c r="YQ30" s="14"/>
      <c r="YR30" s="14"/>
      <c r="YS30" s="14"/>
      <c r="YT30" s="14"/>
      <c r="YU30" s="14"/>
      <c r="YV30" s="14"/>
      <c r="YW30" s="14"/>
      <c r="YX30" s="14"/>
      <c r="YY30" s="14"/>
      <c r="YZ30" s="14"/>
      <c r="ZA30" s="14"/>
      <c r="ZB30" s="14"/>
      <c r="ZC30" s="14"/>
      <c r="ZD30" s="14"/>
      <c r="ZE30" s="14"/>
      <c r="ZF30" s="14"/>
      <c r="ZG30" s="14"/>
      <c r="ZH30" s="14"/>
      <c r="ZI30" s="14"/>
      <c r="ZJ30" s="14"/>
      <c r="ZK30" s="14"/>
      <c r="ZL30" s="14"/>
      <c r="ZM30" s="14"/>
      <c r="ZN30" s="14"/>
      <c r="ZO30" s="14"/>
      <c r="ZP30" s="14"/>
      <c r="ZQ30" s="14"/>
      <c r="ZR30" s="14"/>
      <c r="ZS30" s="14"/>
      <c r="ZT30" s="14"/>
      <c r="ZU30" s="14"/>
      <c r="ZV30" s="14"/>
      <c r="ZW30" s="14"/>
      <c r="ZX30" s="14"/>
      <c r="ZY30" s="14"/>
      <c r="ZZ30" s="14"/>
    </row>
    <row r="31" spans="1:702" s="8" customFormat="1" ht="15.95" customHeight="1" x14ac:dyDescent="0.25">
      <c r="A31" s="10">
        <v>75174</v>
      </c>
      <c r="B31" s="10" t="s">
        <v>131</v>
      </c>
      <c r="C31" s="9" t="s">
        <v>100</v>
      </c>
      <c r="D31" s="10" t="s">
        <v>92</v>
      </c>
      <c r="E31" s="10" t="s">
        <v>93</v>
      </c>
      <c r="F31" s="10" t="s">
        <v>94</v>
      </c>
      <c r="G31" s="10" t="s">
        <v>95</v>
      </c>
      <c r="H31" s="10" t="s">
        <v>96</v>
      </c>
      <c r="I31" s="10" t="s">
        <v>132</v>
      </c>
      <c r="J31" s="10" t="s">
        <v>115</v>
      </c>
      <c r="K31" s="10" t="s">
        <v>116</v>
      </c>
      <c r="L31" s="18">
        <v>17487</v>
      </c>
      <c r="M31" s="18">
        <v>17487</v>
      </c>
      <c r="N31" s="18"/>
      <c r="O31" s="18">
        <v>17487</v>
      </c>
      <c r="P31" s="18">
        <v>8743.5</v>
      </c>
      <c r="Q31" s="18">
        <v>-8743.5</v>
      </c>
      <c r="R31" s="29"/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17487</v>
      </c>
      <c r="BG31" s="18">
        <v>8743.5</v>
      </c>
      <c r="BH31" s="18">
        <v>0.5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v>0</v>
      </c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</row>
    <row r="32" spans="1:702" s="8" customFormat="1" ht="15.95" customHeight="1" x14ac:dyDescent="0.25">
      <c r="A32" s="10">
        <v>75176</v>
      </c>
      <c r="B32" s="10" t="s">
        <v>131</v>
      </c>
      <c r="C32" s="9" t="s">
        <v>100</v>
      </c>
      <c r="D32" s="10" t="s">
        <v>92</v>
      </c>
      <c r="E32" s="10" t="s">
        <v>93</v>
      </c>
      <c r="F32" s="10" t="s">
        <v>94</v>
      </c>
      <c r="G32" s="10" t="s">
        <v>95</v>
      </c>
      <c r="H32" s="10" t="s">
        <v>96</v>
      </c>
      <c r="I32" s="10" t="s">
        <v>132</v>
      </c>
      <c r="J32" s="10" t="s">
        <v>117</v>
      </c>
      <c r="K32" s="10" t="s">
        <v>118</v>
      </c>
      <c r="L32" s="18">
        <v>37651</v>
      </c>
      <c r="M32" s="18">
        <v>37651</v>
      </c>
      <c r="N32" s="18"/>
      <c r="O32" s="18">
        <v>37651</v>
      </c>
      <c r="P32" s="18">
        <v>18825.48</v>
      </c>
      <c r="Q32" s="18">
        <v>-18825.52</v>
      </c>
      <c r="R32" s="29"/>
      <c r="S32" s="18">
        <v>0</v>
      </c>
      <c r="T32" s="18">
        <v>0</v>
      </c>
      <c r="U32" s="18">
        <v>0</v>
      </c>
      <c r="V32" s="18">
        <v>0</v>
      </c>
      <c r="W32" s="18">
        <v>0</v>
      </c>
      <c r="X32" s="18">
        <v>0</v>
      </c>
      <c r="Y32" s="18">
        <v>0</v>
      </c>
      <c r="Z32" s="18">
        <v>0</v>
      </c>
      <c r="AA32" s="18">
        <v>0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  <c r="AN32" s="18">
        <v>0</v>
      </c>
      <c r="AO32" s="18">
        <v>0</v>
      </c>
      <c r="AP32" s="18">
        <v>0</v>
      </c>
      <c r="AQ32" s="18">
        <v>0</v>
      </c>
      <c r="AR32" s="18">
        <v>0</v>
      </c>
      <c r="AS32" s="18">
        <v>0</v>
      </c>
      <c r="AT32" s="18">
        <v>0</v>
      </c>
      <c r="AU32" s="18">
        <v>0</v>
      </c>
      <c r="AV32" s="18">
        <v>0</v>
      </c>
      <c r="AW32" s="18">
        <v>0</v>
      </c>
      <c r="AX32" s="18">
        <v>0</v>
      </c>
      <c r="AY32" s="18">
        <v>0</v>
      </c>
      <c r="AZ32" s="18">
        <v>0</v>
      </c>
      <c r="BA32" s="18">
        <v>0</v>
      </c>
      <c r="BB32" s="18">
        <v>0</v>
      </c>
      <c r="BC32" s="18">
        <v>0</v>
      </c>
      <c r="BD32" s="18">
        <v>0</v>
      </c>
      <c r="BE32" s="18">
        <v>0</v>
      </c>
      <c r="BF32" s="18">
        <v>37651</v>
      </c>
      <c r="BG32" s="18">
        <v>18825.48</v>
      </c>
      <c r="BH32" s="18">
        <v>0.5</v>
      </c>
      <c r="BI32" s="18">
        <v>0</v>
      </c>
      <c r="BJ32" s="18">
        <v>0</v>
      </c>
      <c r="BK32" s="18">
        <v>0</v>
      </c>
      <c r="BL32" s="18">
        <v>0</v>
      </c>
      <c r="BM32" s="18">
        <v>0</v>
      </c>
      <c r="BN32" s="18">
        <v>0</v>
      </c>
      <c r="BO32" s="18">
        <v>0</v>
      </c>
      <c r="BP32" s="18">
        <v>0</v>
      </c>
      <c r="BQ32" s="18">
        <v>0</v>
      </c>
      <c r="BR32" s="18">
        <v>0</v>
      </c>
      <c r="BS32" s="18">
        <v>0</v>
      </c>
      <c r="BT32" s="18">
        <v>0</v>
      </c>
      <c r="BU32" s="18">
        <v>0</v>
      </c>
      <c r="BV32" s="18">
        <v>0</v>
      </c>
      <c r="BW32" s="18">
        <v>0</v>
      </c>
      <c r="BX32" s="18">
        <v>0</v>
      </c>
      <c r="BY32" s="18">
        <v>0</v>
      </c>
      <c r="BZ32" s="18">
        <v>0</v>
      </c>
      <c r="CA32" s="18">
        <v>0</v>
      </c>
      <c r="CB32" s="18">
        <v>0</v>
      </c>
      <c r="CC32" s="18">
        <v>0</v>
      </c>
      <c r="CD32" s="18">
        <v>0</v>
      </c>
      <c r="CE32" s="18">
        <v>0</v>
      </c>
      <c r="CF32" s="18">
        <v>0</v>
      </c>
      <c r="CG32" s="18">
        <v>0</v>
      </c>
      <c r="CH32" s="18">
        <v>0</v>
      </c>
      <c r="CI32" s="18">
        <v>0</v>
      </c>
      <c r="CJ32" s="18">
        <v>0</v>
      </c>
      <c r="CK32" s="18">
        <v>0</v>
      </c>
      <c r="CL32" s="18">
        <v>0</v>
      </c>
      <c r="CM32" s="18">
        <v>0</v>
      </c>
      <c r="CN32" s="18">
        <v>0</v>
      </c>
      <c r="CO32" s="18">
        <v>0</v>
      </c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</row>
    <row r="33" spans="1:702" ht="15.95" customHeight="1" x14ac:dyDescent="0.25">
      <c r="A33" s="7">
        <v>75180</v>
      </c>
      <c r="B33" s="7" t="s">
        <v>131</v>
      </c>
      <c r="C33" s="6" t="s">
        <v>100</v>
      </c>
      <c r="D33" s="7" t="s">
        <v>92</v>
      </c>
      <c r="E33" s="7" t="s">
        <v>93</v>
      </c>
      <c r="F33" s="7" t="s">
        <v>94</v>
      </c>
      <c r="G33" s="7" t="s">
        <v>95</v>
      </c>
      <c r="H33" s="7" t="s">
        <v>96</v>
      </c>
      <c r="I33" s="7" t="s">
        <v>132</v>
      </c>
      <c r="J33" s="7" t="s">
        <v>119</v>
      </c>
      <c r="K33" s="7" t="s">
        <v>120</v>
      </c>
      <c r="L33" s="14">
        <v>39340</v>
      </c>
      <c r="M33" s="14">
        <v>39340</v>
      </c>
      <c r="N33" s="14">
        <v>0</v>
      </c>
      <c r="O33" s="14">
        <v>39340</v>
      </c>
      <c r="P33" s="14">
        <v>32887.870000000003</v>
      </c>
      <c r="Q33" s="14">
        <v>-6452.1299999999974</v>
      </c>
      <c r="R33" s="26">
        <v>0.84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0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4">
        <v>0</v>
      </c>
      <c r="BD33" s="14">
        <v>0</v>
      </c>
      <c r="BE33" s="14">
        <v>0</v>
      </c>
      <c r="BF33" s="14">
        <v>39340</v>
      </c>
      <c r="BG33" s="14">
        <v>32887.870000000003</v>
      </c>
      <c r="BH33" s="14">
        <v>0.84</v>
      </c>
      <c r="BI33" s="14">
        <v>0</v>
      </c>
      <c r="BJ33" s="14">
        <v>0</v>
      </c>
      <c r="BK33" s="14">
        <v>0</v>
      </c>
      <c r="BL33" s="14">
        <v>0</v>
      </c>
      <c r="BM33" s="14">
        <v>0</v>
      </c>
      <c r="BN33" s="14">
        <v>0</v>
      </c>
      <c r="BO33" s="14">
        <v>0</v>
      </c>
      <c r="BP33" s="14">
        <v>0</v>
      </c>
      <c r="BQ33" s="14">
        <v>0</v>
      </c>
      <c r="BR33" s="14">
        <v>0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>
        <v>0</v>
      </c>
      <c r="CM33" s="14">
        <v>0</v>
      </c>
      <c r="CN33" s="14">
        <v>0</v>
      </c>
      <c r="CO33" s="14">
        <v>0</v>
      </c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  <c r="IV33" s="14"/>
      <c r="IW33" s="14"/>
      <c r="IX33" s="14"/>
      <c r="IY33" s="14"/>
      <c r="IZ33" s="14"/>
      <c r="JA33" s="14"/>
      <c r="JB33" s="14"/>
      <c r="JC33" s="14"/>
      <c r="JD33" s="14"/>
      <c r="JE33" s="14"/>
      <c r="JF33" s="14"/>
      <c r="JG33" s="14"/>
      <c r="JH33" s="14"/>
      <c r="JI33" s="14"/>
      <c r="JJ33" s="14"/>
      <c r="JK33" s="14"/>
      <c r="JL33" s="14"/>
      <c r="JM33" s="14"/>
      <c r="JN33" s="14"/>
      <c r="JO33" s="14"/>
      <c r="JP33" s="14"/>
      <c r="JQ33" s="14"/>
      <c r="JR33" s="14"/>
      <c r="JS33" s="14"/>
      <c r="JT33" s="14"/>
      <c r="JU33" s="14"/>
      <c r="JV33" s="14"/>
      <c r="JW33" s="14"/>
      <c r="JX33" s="14"/>
      <c r="JY33" s="14"/>
      <c r="JZ33" s="14"/>
      <c r="KA33" s="14"/>
      <c r="KB33" s="14"/>
      <c r="KC33" s="14"/>
      <c r="KD33" s="14"/>
      <c r="KE33" s="14"/>
      <c r="KF33" s="14"/>
      <c r="KG33" s="14"/>
      <c r="KH33" s="14"/>
      <c r="KI33" s="14"/>
      <c r="KJ33" s="14"/>
      <c r="KK33" s="14"/>
      <c r="KL33" s="14"/>
      <c r="KM33" s="14"/>
      <c r="KN33" s="14"/>
      <c r="KO33" s="14"/>
      <c r="KP33" s="14"/>
      <c r="KQ33" s="14"/>
      <c r="KR33" s="14"/>
      <c r="KS33" s="14"/>
      <c r="KT33" s="14"/>
      <c r="KU33" s="14"/>
      <c r="KV33" s="14"/>
      <c r="KW33" s="14"/>
      <c r="KX33" s="14"/>
      <c r="KY33" s="14"/>
      <c r="KZ33" s="14"/>
      <c r="LA33" s="14"/>
      <c r="LB33" s="14"/>
      <c r="LC33" s="14"/>
      <c r="LD33" s="14"/>
      <c r="LE33" s="14"/>
      <c r="LF33" s="14"/>
      <c r="LG33" s="14"/>
      <c r="LH33" s="14"/>
      <c r="LI33" s="14"/>
      <c r="LJ33" s="14"/>
      <c r="LK33" s="14"/>
      <c r="LL33" s="14"/>
      <c r="LM33" s="14"/>
      <c r="LN33" s="14"/>
      <c r="LO33" s="14"/>
      <c r="LP33" s="14"/>
      <c r="LQ33" s="14"/>
      <c r="LR33" s="14"/>
      <c r="LS33" s="14"/>
      <c r="LT33" s="14"/>
      <c r="LU33" s="14"/>
      <c r="LV33" s="14"/>
      <c r="LW33" s="14"/>
      <c r="LX33" s="14"/>
      <c r="LY33" s="14"/>
      <c r="LZ33" s="14"/>
      <c r="MA33" s="14"/>
      <c r="MB33" s="14"/>
      <c r="MC33" s="14"/>
      <c r="MD33" s="14"/>
      <c r="ME33" s="14"/>
      <c r="MF33" s="14"/>
      <c r="MG33" s="14"/>
      <c r="MH33" s="14"/>
      <c r="MI33" s="14"/>
      <c r="MJ33" s="14"/>
      <c r="MK33" s="14"/>
      <c r="ML33" s="14"/>
      <c r="MM33" s="14"/>
      <c r="MN33" s="14"/>
      <c r="MO33" s="14"/>
      <c r="MP33" s="14"/>
      <c r="MQ33" s="14"/>
      <c r="MR33" s="14"/>
      <c r="MS33" s="14"/>
      <c r="MT33" s="14"/>
      <c r="MU33" s="14"/>
      <c r="MV33" s="14"/>
      <c r="MW33" s="14"/>
      <c r="MX33" s="14"/>
      <c r="MY33" s="14"/>
      <c r="MZ33" s="14"/>
      <c r="NA33" s="14"/>
      <c r="NB33" s="14"/>
      <c r="NC33" s="14"/>
      <c r="ND33" s="14"/>
      <c r="NE33" s="14"/>
      <c r="NF33" s="14"/>
      <c r="NG33" s="14"/>
      <c r="NH33" s="14"/>
      <c r="NI33" s="14"/>
      <c r="NJ33" s="14"/>
      <c r="NK33" s="14"/>
      <c r="NL33" s="14"/>
      <c r="NM33" s="14"/>
      <c r="NN33" s="14"/>
      <c r="NO33" s="14"/>
      <c r="NP33" s="14"/>
      <c r="NQ33" s="14"/>
      <c r="NR33" s="14"/>
      <c r="NS33" s="14"/>
      <c r="NT33" s="14"/>
      <c r="NU33" s="14"/>
      <c r="NV33" s="14"/>
      <c r="NW33" s="14"/>
      <c r="NX33" s="14"/>
      <c r="NY33" s="14"/>
      <c r="NZ33" s="14"/>
      <c r="OA33" s="14"/>
      <c r="OB33" s="14"/>
      <c r="OC33" s="14"/>
      <c r="OD33" s="14"/>
      <c r="OE33" s="14"/>
      <c r="OF33" s="14"/>
      <c r="OG33" s="14"/>
      <c r="OH33" s="14"/>
      <c r="OI33" s="14"/>
      <c r="OJ33" s="14"/>
      <c r="OK33" s="14"/>
      <c r="OL33" s="14"/>
      <c r="OM33" s="14"/>
      <c r="ON33" s="14"/>
      <c r="OO33" s="14"/>
      <c r="OP33" s="14"/>
      <c r="OQ33" s="14"/>
      <c r="OR33" s="14"/>
      <c r="OS33" s="14"/>
      <c r="OT33" s="14"/>
      <c r="OU33" s="14"/>
      <c r="OV33" s="14"/>
      <c r="OW33" s="14"/>
      <c r="OX33" s="14"/>
      <c r="OY33" s="14"/>
      <c r="OZ33" s="14"/>
      <c r="PA33" s="14"/>
      <c r="PB33" s="14"/>
      <c r="PC33" s="14"/>
      <c r="PD33" s="14"/>
      <c r="PE33" s="14"/>
      <c r="PF33" s="14"/>
      <c r="PG33" s="14"/>
      <c r="PH33" s="14"/>
      <c r="PI33" s="14"/>
      <c r="PJ33" s="14"/>
      <c r="PK33" s="14"/>
      <c r="PL33" s="14"/>
      <c r="PM33" s="14"/>
      <c r="PN33" s="14"/>
      <c r="PO33" s="14"/>
      <c r="PP33" s="14"/>
      <c r="PQ33" s="14"/>
      <c r="PR33" s="14"/>
      <c r="PS33" s="14"/>
      <c r="PT33" s="14"/>
      <c r="PU33" s="14"/>
      <c r="PV33" s="14"/>
      <c r="PW33" s="14"/>
      <c r="PX33" s="14"/>
      <c r="PY33" s="14"/>
      <c r="PZ33" s="14"/>
      <c r="QA33" s="14"/>
      <c r="QB33" s="14"/>
      <c r="QC33" s="14"/>
      <c r="QD33" s="14"/>
      <c r="QE33" s="14"/>
      <c r="QF33" s="14"/>
      <c r="QG33" s="14"/>
      <c r="QH33" s="14"/>
      <c r="QI33" s="14"/>
      <c r="QJ33" s="14"/>
      <c r="QK33" s="14"/>
      <c r="QL33" s="14"/>
      <c r="QM33" s="14"/>
      <c r="QN33" s="14"/>
      <c r="QO33" s="14"/>
      <c r="QP33" s="14"/>
      <c r="QQ33" s="14"/>
      <c r="QR33" s="14"/>
      <c r="QS33" s="14"/>
      <c r="QT33" s="14"/>
      <c r="QU33" s="14"/>
      <c r="QV33" s="14"/>
      <c r="QW33" s="14"/>
      <c r="QX33" s="14"/>
      <c r="QY33" s="14"/>
      <c r="QZ33" s="14"/>
      <c r="RA33" s="14"/>
      <c r="RB33" s="14"/>
      <c r="RC33" s="14"/>
      <c r="RD33" s="14"/>
      <c r="RE33" s="14"/>
      <c r="RF33" s="14"/>
      <c r="RG33" s="14"/>
      <c r="RH33" s="14"/>
      <c r="RI33" s="14"/>
      <c r="RJ33" s="14"/>
      <c r="RK33" s="14"/>
      <c r="RL33" s="14"/>
      <c r="RM33" s="14"/>
      <c r="RN33" s="14"/>
      <c r="RO33" s="14"/>
      <c r="RP33" s="14"/>
      <c r="RQ33" s="14"/>
      <c r="RR33" s="14"/>
      <c r="RS33" s="14"/>
      <c r="RT33" s="14"/>
      <c r="RU33" s="14"/>
      <c r="RV33" s="14"/>
      <c r="RW33" s="14"/>
      <c r="RX33" s="14"/>
      <c r="RY33" s="14"/>
      <c r="RZ33" s="14"/>
      <c r="SA33" s="14"/>
      <c r="SB33" s="14"/>
      <c r="SC33" s="14"/>
      <c r="SD33" s="14"/>
      <c r="SE33" s="14"/>
      <c r="SF33" s="14"/>
      <c r="SG33" s="14"/>
      <c r="SH33" s="14"/>
      <c r="SI33" s="14"/>
      <c r="SJ33" s="14"/>
      <c r="SK33" s="14"/>
      <c r="SL33" s="14"/>
      <c r="SM33" s="14"/>
      <c r="SN33" s="14"/>
      <c r="SO33" s="14"/>
      <c r="SP33" s="14"/>
      <c r="SQ33" s="14"/>
      <c r="SR33" s="14"/>
      <c r="SS33" s="14"/>
      <c r="ST33" s="14"/>
      <c r="SU33" s="14"/>
      <c r="SV33" s="14"/>
      <c r="SW33" s="14"/>
      <c r="SX33" s="14"/>
      <c r="SY33" s="14"/>
      <c r="SZ33" s="14"/>
      <c r="TA33" s="14"/>
      <c r="TB33" s="14"/>
      <c r="TC33" s="14"/>
      <c r="TD33" s="14"/>
      <c r="TE33" s="14"/>
      <c r="TF33" s="14"/>
      <c r="TG33" s="14"/>
      <c r="TH33" s="14"/>
      <c r="TI33" s="14"/>
      <c r="TJ33" s="14"/>
      <c r="TK33" s="14"/>
      <c r="TL33" s="14"/>
      <c r="TM33" s="14"/>
      <c r="TN33" s="14"/>
      <c r="TO33" s="14"/>
      <c r="TP33" s="14"/>
      <c r="TQ33" s="14"/>
      <c r="TR33" s="14"/>
      <c r="TS33" s="14"/>
      <c r="TT33" s="14"/>
      <c r="TU33" s="14"/>
      <c r="TV33" s="14"/>
      <c r="TW33" s="14"/>
      <c r="TX33" s="14"/>
      <c r="TY33" s="14"/>
      <c r="TZ33" s="14"/>
      <c r="UA33" s="14"/>
      <c r="UB33" s="14"/>
      <c r="UC33" s="14"/>
      <c r="UD33" s="14"/>
      <c r="UE33" s="14"/>
      <c r="UF33" s="14"/>
      <c r="UG33" s="14"/>
      <c r="UH33" s="14"/>
      <c r="UI33" s="14"/>
      <c r="UJ33" s="14"/>
      <c r="UK33" s="14"/>
      <c r="UL33" s="14"/>
      <c r="UM33" s="14"/>
      <c r="UN33" s="14"/>
      <c r="UO33" s="14"/>
      <c r="UP33" s="14"/>
      <c r="UQ33" s="14"/>
      <c r="UR33" s="14"/>
      <c r="US33" s="14"/>
      <c r="UT33" s="14"/>
      <c r="UU33" s="14"/>
      <c r="UV33" s="14"/>
      <c r="UW33" s="14"/>
      <c r="UX33" s="14"/>
      <c r="UY33" s="14"/>
      <c r="UZ33" s="14"/>
      <c r="VA33" s="14"/>
      <c r="VB33" s="14"/>
      <c r="VC33" s="14"/>
      <c r="VD33" s="14"/>
      <c r="VE33" s="14"/>
      <c r="VF33" s="14"/>
      <c r="VG33" s="14"/>
      <c r="VH33" s="14"/>
      <c r="VI33" s="14"/>
      <c r="VJ33" s="14"/>
      <c r="VK33" s="14"/>
      <c r="VL33" s="14"/>
      <c r="VM33" s="14"/>
      <c r="VN33" s="14"/>
      <c r="VO33" s="14"/>
      <c r="VP33" s="14"/>
      <c r="VQ33" s="14"/>
      <c r="VR33" s="14"/>
      <c r="VS33" s="14"/>
      <c r="VT33" s="14"/>
      <c r="VU33" s="14"/>
      <c r="VV33" s="14"/>
      <c r="VW33" s="14"/>
      <c r="VX33" s="14"/>
      <c r="VY33" s="14"/>
      <c r="VZ33" s="14"/>
      <c r="WA33" s="14"/>
      <c r="WB33" s="14"/>
      <c r="WC33" s="14"/>
      <c r="WD33" s="14"/>
      <c r="WE33" s="14"/>
      <c r="WF33" s="14"/>
      <c r="WG33" s="14"/>
      <c r="WH33" s="14"/>
      <c r="WI33" s="14"/>
      <c r="WJ33" s="14"/>
      <c r="WK33" s="14"/>
      <c r="WL33" s="14"/>
      <c r="WM33" s="14"/>
      <c r="WN33" s="14"/>
      <c r="WO33" s="14"/>
      <c r="WP33" s="14"/>
      <c r="WQ33" s="14"/>
      <c r="WR33" s="14"/>
      <c r="WS33" s="14"/>
      <c r="WT33" s="14"/>
      <c r="WU33" s="14"/>
      <c r="WV33" s="14"/>
      <c r="WW33" s="14"/>
      <c r="WX33" s="14"/>
      <c r="WY33" s="14"/>
      <c r="WZ33" s="14"/>
      <c r="XA33" s="14"/>
      <c r="XB33" s="14"/>
      <c r="XC33" s="14"/>
      <c r="XD33" s="14"/>
      <c r="XE33" s="14"/>
      <c r="XF33" s="14"/>
      <c r="XG33" s="14"/>
      <c r="XH33" s="14"/>
      <c r="XI33" s="14"/>
      <c r="XJ33" s="14"/>
      <c r="XK33" s="14"/>
      <c r="XL33" s="14"/>
      <c r="XM33" s="14"/>
      <c r="XN33" s="14"/>
      <c r="XO33" s="14"/>
      <c r="XP33" s="14"/>
      <c r="XQ33" s="14"/>
      <c r="XR33" s="14"/>
      <c r="XS33" s="14"/>
      <c r="XT33" s="14"/>
      <c r="XU33" s="14"/>
      <c r="XV33" s="14"/>
      <c r="XW33" s="14"/>
      <c r="XX33" s="14"/>
      <c r="XY33" s="14"/>
      <c r="XZ33" s="14"/>
      <c r="YA33" s="14"/>
      <c r="YB33" s="14"/>
      <c r="YC33" s="14"/>
      <c r="YD33" s="14"/>
      <c r="YE33" s="14"/>
      <c r="YF33" s="14"/>
      <c r="YG33" s="14"/>
      <c r="YH33" s="14"/>
      <c r="YI33" s="14"/>
      <c r="YJ33" s="14"/>
      <c r="YK33" s="14"/>
      <c r="YL33" s="14"/>
      <c r="YM33" s="14"/>
      <c r="YN33" s="14"/>
      <c r="YO33" s="14"/>
      <c r="YP33" s="14"/>
      <c r="YQ33" s="14"/>
      <c r="YR33" s="14"/>
      <c r="YS33" s="14"/>
      <c r="YT33" s="14"/>
      <c r="YU33" s="14"/>
      <c r="YV33" s="14"/>
      <c r="YW33" s="14"/>
      <c r="YX33" s="14"/>
      <c r="YY33" s="14"/>
      <c r="YZ33" s="14"/>
      <c r="ZA33" s="14"/>
      <c r="ZB33" s="14"/>
      <c r="ZC33" s="14"/>
      <c r="ZD33" s="14"/>
      <c r="ZE33" s="14"/>
      <c r="ZF33" s="14"/>
      <c r="ZG33" s="14"/>
      <c r="ZH33" s="14"/>
      <c r="ZI33" s="14"/>
      <c r="ZJ33" s="14"/>
      <c r="ZK33" s="14"/>
      <c r="ZL33" s="14"/>
      <c r="ZM33" s="14"/>
      <c r="ZN33" s="14"/>
      <c r="ZO33" s="14"/>
      <c r="ZP33" s="14"/>
      <c r="ZQ33" s="14"/>
      <c r="ZR33" s="14"/>
      <c r="ZS33" s="14"/>
      <c r="ZT33" s="14"/>
      <c r="ZU33" s="14"/>
      <c r="ZV33" s="14"/>
      <c r="ZW33" s="14"/>
      <c r="ZX33" s="14"/>
      <c r="ZY33" s="14"/>
      <c r="ZZ33" s="14"/>
    </row>
    <row r="34" spans="1:702" ht="15.95" customHeight="1" x14ac:dyDescent="0.25">
      <c r="A34" s="7">
        <v>75182</v>
      </c>
      <c r="B34" s="7" t="s">
        <v>131</v>
      </c>
      <c r="C34" s="6" t="s">
        <v>100</v>
      </c>
      <c r="D34" s="7" t="s">
        <v>92</v>
      </c>
      <c r="E34" s="7" t="s">
        <v>93</v>
      </c>
      <c r="F34" s="7" t="s">
        <v>94</v>
      </c>
      <c r="G34" s="7" t="s">
        <v>95</v>
      </c>
      <c r="H34" s="7" t="s">
        <v>96</v>
      </c>
      <c r="I34" s="7" t="s">
        <v>132</v>
      </c>
      <c r="J34" s="7" t="s">
        <v>137</v>
      </c>
      <c r="K34" s="7" t="s">
        <v>138</v>
      </c>
      <c r="L34" s="14">
        <v>11575</v>
      </c>
      <c r="M34" s="14">
        <v>11575</v>
      </c>
      <c r="N34" s="14"/>
      <c r="O34" s="14">
        <v>11575</v>
      </c>
      <c r="P34" s="14">
        <v>11575</v>
      </c>
      <c r="Q34" s="14"/>
      <c r="R34" s="26"/>
      <c r="S34" s="14">
        <v>0</v>
      </c>
      <c r="T34" s="14">
        <v>0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F34" s="14">
        <v>0</v>
      </c>
      <c r="AG34" s="14">
        <v>0</v>
      </c>
      <c r="AH34" s="14">
        <v>0</v>
      </c>
      <c r="AI34" s="14">
        <v>0</v>
      </c>
      <c r="AJ34" s="14">
        <v>0</v>
      </c>
      <c r="AK34" s="14">
        <v>0</v>
      </c>
      <c r="AL34" s="14">
        <v>0</v>
      </c>
      <c r="AM34" s="14">
        <v>0</v>
      </c>
      <c r="AN34" s="14">
        <v>0</v>
      </c>
      <c r="AO34" s="14">
        <v>0</v>
      </c>
      <c r="AP34" s="14">
        <v>0</v>
      </c>
      <c r="AQ34" s="14">
        <v>0</v>
      </c>
      <c r="AR34" s="14">
        <v>0</v>
      </c>
      <c r="AS34" s="14">
        <v>0</v>
      </c>
      <c r="AT34" s="14">
        <v>0</v>
      </c>
      <c r="AU34" s="14">
        <v>0</v>
      </c>
      <c r="AV34" s="14">
        <v>0</v>
      </c>
      <c r="AW34" s="14">
        <v>0</v>
      </c>
      <c r="AX34" s="14">
        <v>0</v>
      </c>
      <c r="AY34" s="14">
        <v>0</v>
      </c>
      <c r="AZ34" s="14">
        <v>0</v>
      </c>
      <c r="BA34" s="14">
        <v>0</v>
      </c>
      <c r="BB34" s="14">
        <v>0</v>
      </c>
      <c r="BC34" s="14">
        <v>0</v>
      </c>
      <c r="BD34" s="14">
        <v>0</v>
      </c>
      <c r="BE34" s="14">
        <v>0</v>
      </c>
      <c r="BF34" s="14">
        <v>11575</v>
      </c>
      <c r="BG34" s="14">
        <v>11575</v>
      </c>
      <c r="BH34" s="14">
        <v>1</v>
      </c>
      <c r="BI34" s="14">
        <v>0</v>
      </c>
      <c r="BJ34" s="14">
        <v>0</v>
      </c>
      <c r="BK34" s="14">
        <v>0</v>
      </c>
      <c r="BL34" s="14">
        <v>0</v>
      </c>
      <c r="BM34" s="14">
        <v>0</v>
      </c>
      <c r="BN34" s="14">
        <v>0</v>
      </c>
      <c r="BO34" s="14">
        <v>0</v>
      </c>
      <c r="BP34" s="14">
        <v>0</v>
      </c>
      <c r="BQ34" s="14">
        <v>0</v>
      </c>
      <c r="BR34" s="14">
        <v>0</v>
      </c>
      <c r="BS34" s="14">
        <v>0</v>
      </c>
      <c r="BT34" s="14">
        <v>0</v>
      </c>
      <c r="BU34" s="14">
        <v>0</v>
      </c>
      <c r="BV34" s="14">
        <v>0</v>
      </c>
      <c r="BW34" s="14">
        <v>0</v>
      </c>
      <c r="BX34" s="14">
        <v>0</v>
      </c>
      <c r="BY34" s="14">
        <v>0</v>
      </c>
      <c r="BZ34" s="14">
        <v>0</v>
      </c>
      <c r="CA34" s="14">
        <v>0</v>
      </c>
      <c r="CB34" s="14">
        <v>0</v>
      </c>
      <c r="CC34" s="14">
        <v>0</v>
      </c>
      <c r="CD34" s="14">
        <v>0</v>
      </c>
      <c r="CE34" s="14">
        <v>0</v>
      </c>
      <c r="CF34" s="14">
        <v>0</v>
      </c>
      <c r="CG34" s="14">
        <v>0</v>
      </c>
      <c r="CH34" s="14">
        <v>0</v>
      </c>
      <c r="CI34" s="14">
        <v>0</v>
      </c>
      <c r="CJ34" s="14">
        <v>0</v>
      </c>
      <c r="CK34" s="14">
        <v>0</v>
      </c>
      <c r="CL34" s="14">
        <v>0</v>
      </c>
      <c r="CM34" s="14">
        <v>0</v>
      </c>
      <c r="CN34" s="14">
        <v>0</v>
      </c>
      <c r="CO34" s="14">
        <v>0</v>
      </c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  <c r="IV34" s="14"/>
      <c r="IW34" s="14"/>
      <c r="IX34" s="14"/>
      <c r="IY34" s="14"/>
      <c r="IZ34" s="14"/>
      <c r="JA34" s="14"/>
      <c r="JB34" s="14"/>
      <c r="JC34" s="14"/>
      <c r="JD34" s="14"/>
      <c r="JE34" s="14"/>
      <c r="JF34" s="14"/>
      <c r="JG34" s="14"/>
      <c r="JH34" s="14"/>
      <c r="JI34" s="14"/>
      <c r="JJ34" s="14"/>
      <c r="JK34" s="14"/>
      <c r="JL34" s="14"/>
      <c r="JM34" s="14"/>
      <c r="JN34" s="14"/>
      <c r="JO34" s="14"/>
      <c r="JP34" s="14"/>
      <c r="JQ34" s="14"/>
      <c r="JR34" s="14"/>
      <c r="JS34" s="14"/>
      <c r="JT34" s="14"/>
      <c r="JU34" s="14"/>
      <c r="JV34" s="14"/>
      <c r="JW34" s="14"/>
      <c r="JX34" s="14"/>
      <c r="JY34" s="14"/>
      <c r="JZ34" s="14"/>
      <c r="KA34" s="14"/>
      <c r="KB34" s="14"/>
      <c r="KC34" s="14"/>
      <c r="KD34" s="14"/>
      <c r="KE34" s="14"/>
      <c r="KF34" s="14"/>
      <c r="KG34" s="14"/>
      <c r="KH34" s="14"/>
      <c r="KI34" s="14"/>
      <c r="KJ34" s="14"/>
      <c r="KK34" s="14"/>
      <c r="KL34" s="14"/>
      <c r="KM34" s="14"/>
      <c r="KN34" s="14"/>
      <c r="KO34" s="14"/>
      <c r="KP34" s="14"/>
      <c r="KQ34" s="14"/>
      <c r="KR34" s="14"/>
      <c r="KS34" s="14"/>
      <c r="KT34" s="14"/>
      <c r="KU34" s="14"/>
      <c r="KV34" s="14"/>
      <c r="KW34" s="14"/>
      <c r="KX34" s="14"/>
      <c r="KY34" s="14"/>
      <c r="KZ34" s="14"/>
      <c r="LA34" s="14"/>
      <c r="LB34" s="14"/>
      <c r="LC34" s="14"/>
      <c r="LD34" s="14"/>
      <c r="LE34" s="14"/>
      <c r="LF34" s="14"/>
      <c r="LG34" s="14"/>
      <c r="LH34" s="14"/>
      <c r="LI34" s="14"/>
      <c r="LJ34" s="14"/>
      <c r="LK34" s="14"/>
      <c r="LL34" s="14"/>
      <c r="LM34" s="14"/>
      <c r="LN34" s="14"/>
      <c r="LO34" s="14"/>
      <c r="LP34" s="14"/>
      <c r="LQ34" s="14"/>
      <c r="LR34" s="14"/>
      <c r="LS34" s="14"/>
      <c r="LT34" s="14"/>
      <c r="LU34" s="14"/>
      <c r="LV34" s="14"/>
      <c r="LW34" s="14"/>
      <c r="LX34" s="14"/>
      <c r="LY34" s="14"/>
      <c r="LZ34" s="14"/>
      <c r="MA34" s="14"/>
      <c r="MB34" s="14"/>
      <c r="MC34" s="14"/>
      <c r="MD34" s="14"/>
      <c r="ME34" s="14"/>
      <c r="MF34" s="14"/>
      <c r="MG34" s="14"/>
      <c r="MH34" s="14"/>
      <c r="MI34" s="14"/>
      <c r="MJ34" s="14"/>
      <c r="MK34" s="14"/>
      <c r="ML34" s="14"/>
      <c r="MM34" s="14"/>
      <c r="MN34" s="14"/>
      <c r="MO34" s="14"/>
      <c r="MP34" s="14"/>
      <c r="MQ34" s="14"/>
      <c r="MR34" s="14"/>
      <c r="MS34" s="14"/>
      <c r="MT34" s="14"/>
      <c r="MU34" s="14"/>
      <c r="MV34" s="14"/>
      <c r="MW34" s="14"/>
      <c r="MX34" s="14"/>
      <c r="MY34" s="14"/>
      <c r="MZ34" s="14"/>
      <c r="NA34" s="14"/>
      <c r="NB34" s="14"/>
      <c r="NC34" s="14"/>
      <c r="ND34" s="14"/>
      <c r="NE34" s="14"/>
      <c r="NF34" s="14"/>
      <c r="NG34" s="14"/>
      <c r="NH34" s="14"/>
      <c r="NI34" s="14"/>
      <c r="NJ34" s="14"/>
      <c r="NK34" s="14"/>
      <c r="NL34" s="14"/>
      <c r="NM34" s="14"/>
      <c r="NN34" s="14"/>
      <c r="NO34" s="14"/>
      <c r="NP34" s="14"/>
      <c r="NQ34" s="14"/>
      <c r="NR34" s="14"/>
      <c r="NS34" s="14"/>
      <c r="NT34" s="14"/>
      <c r="NU34" s="14"/>
      <c r="NV34" s="14"/>
      <c r="NW34" s="14"/>
      <c r="NX34" s="14"/>
      <c r="NY34" s="14"/>
      <c r="NZ34" s="14"/>
      <c r="OA34" s="14"/>
      <c r="OB34" s="14"/>
      <c r="OC34" s="14"/>
      <c r="OD34" s="14"/>
      <c r="OE34" s="14"/>
      <c r="OF34" s="14"/>
      <c r="OG34" s="14"/>
      <c r="OH34" s="14"/>
      <c r="OI34" s="14"/>
      <c r="OJ34" s="14"/>
      <c r="OK34" s="14"/>
      <c r="OL34" s="14"/>
      <c r="OM34" s="14"/>
      <c r="ON34" s="14"/>
      <c r="OO34" s="14"/>
      <c r="OP34" s="14"/>
      <c r="OQ34" s="14"/>
      <c r="OR34" s="14"/>
      <c r="OS34" s="14"/>
      <c r="OT34" s="14"/>
      <c r="OU34" s="14"/>
      <c r="OV34" s="14"/>
      <c r="OW34" s="14"/>
      <c r="OX34" s="14"/>
      <c r="OY34" s="14"/>
      <c r="OZ34" s="14"/>
      <c r="PA34" s="14"/>
      <c r="PB34" s="14"/>
      <c r="PC34" s="14"/>
      <c r="PD34" s="14"/>
      <c r="PE34" s="14"/>
      <c r="PF34" s="14"/>
      <c r="PG34" s="14"/>
      <c r="PH34" s="14"/>
      <c r="PI34" s="14"/>
      <c r="PJ34" s="14"/>
      <c r="PK34" s="14"/>
      <c r="PL34" s="14"/>
      <c r="PM34" s="14"/>
      <c r="PN34" s="14"/>
      <c r="PO34" s="14"/>
      <c r="PP34" s="14"/>
      <c r="PQ34" s="14"/>
      <c r="PR34" s="14"/>
      <c r="PS34" s="14"/>
      <c r="PT34" s="14"/>
      <c r="PU34" s="14"/>
      <c r="PV34" s="14"/>
      <c r="PW34" s="14"/>
      <c r="PX34" s="14"/>
      <c r="PY34" s="14"/>
      <c r="PZ34" s="14"/>
      <c r="QA34" s="14"/>
      <c r="QB34" s="14"/>
      <c r="QC34" s="14"/>
      <c r="QD34" s="14"/>
      <c r="QE34" s="14"/>
      <c r="QF34" s="14"/>
      <c r="QG34" s="14"/>
      <c r="QH34" s="14"/>
      <c r="QI34" s="14"/>
      <c r="QJ34" s="14"/>
      <c r="QK34" s="14"/>
      <c r="QL34" s="14"/>
      <c r="QM34" s="14"/>
      <c r="QN34" s="14"/>
      <c r="QO34" s="14"/>
      <c r="QP34" s="14"/>
      <c r="QQ34" s="14"/>
      <c r="QR34" s="14"/>
      <c r="QS34" s="14"/>
      <c r="QT34" s="14"/>
      <c r="QU34" s="14"/>
      <c r="QV34" s="14"/>
      <c r="QW34" s="14"/>
      <c r="QX34" s="14"/>
      <c r="QY34" s="14"/>
      <c r="QZ34" s="14"/>
      <c r="RA34" s="14"/>
      <c r="RB34" s="14"/>
      <c r="RC34" s="14"/>
      <c r="RD34" s="14"/>
      <c r="RE34" s="14"/>
      <c r="RF34" s="14"/>
      <c r="RG34" s="14"/>
      <c r="RH34" s="14"/>
      <c r="RI34" s="14"/>
      <c r="RJ34" s="14"/>
      <c r="RK34" s="14"/>
      <c r="RL34" s="14"/>
      <c r="RM34" s="14"/>
      <c r="RN34" s="14"/>
      <c r="RO34" s="14"/>
      <c r="RP34" s="14"/>
      <c r="RQ34" s="14"/>
      <c r="RR34" s="14"/>
      <c r="RS34" s="14"/>
      <c r="RT34" s="14"/>
      <c r="RU34" s="14"/>
      <c r="RV34" s="14"/>
      <c r="RW34" s="14"/>
      <c r="RX34" s="14"/>
      <c r="RY34" s="14"/>
      <c r="RZ34" s="14"/>
      <c r="SA34" s="14"/>
      <c r="SB34" s="14"/>
      <c r="SC34" s="14"/>
      <c r="SD34" s="14"/>
      <c r="SE34" s="14"/>
      <c r="SF34" s="14"/>
      <c r="SG34" s="14"/>
      <c r="SH34" s="14"/>
      <c r="SI34" s="14"/>
      <c r="SJ34" s="14"/>
      <c r="SK34" s="14"/>
      <c r="SL34" s="14"/>
      <c r="SM34" s="14"/>
      <c r="SN34" s="14"/>
      <c r="SO34" s="14"/>
      <c r="SP34" s="14"/>
      <c r="SQ34" s="14"/>
      <c r="SR34" s="14"/>
      <c r="SS34" s="14"/>
      <c r="ST34" s="14"/>
      <c r="SU34" s="14"/>
      <c r="SV34" s="14"/>
      <c r="SW34" s="14"/>
      <c r="SX34" s="14"/>
      <c r="SY34" s="14"/>
      <c r="SZ34" s="14"/>
      <c r="TA34" s="14"/>
      <c r="TB34" s="14"/>
      <c r="TC34" s="14"/>
      <c r="TD34" s="14"/>
      <c r="TE34" s="14"/>
      <c r="TF34" s="14"/>
      <c r="TG34" s="14"/>
      <c r="TH34" s="14"/>
      <c r="TI34" s="14"/>
      <c r="TJ34" s="14"/>
      <c r="TK34" s="14"/>
      <c r="TL34" s="14"/>
      <c r="TM34" s="14"/>
      <c r="TN34" s="14"/>
      <c r="TO34" s="14"/>
      <c r="TP34" s="14"/>
      <c r="TQ34" s="14"/>
      <c r="TR34" s="14"/>
      <c r="TS34" s="14"/>
      <c r="TT34" s="14"/>
      <c r="TU34" s="14"/>
      <c r="TV34" s="14"/>
      <c r="TW34" s="14"/>
      <c r="TX34" s="14"/>
      <c r="TY34" s="14"/>
      <c r="TZ34" s="14"/>
      <c r="UA34" s="14"/>
      <c r="UB34" s="14"/>
      <c r="UC34" s="14"/>
      <c r="UD34" s="14"/>
      <c r="UE34" s="14"/>
      <c r="UF34" s="14"/>
      <c r="UG34" s="14"/>
      <c r="UH34" s="14"/>
      <c r="UI34" s="14"/>
      <c r="UJ34" s="14"/>
      <c r="UK34" s="14"/>
      <c r="UL34" s="14"/>
      <c r="UM34" s="14"/>
      <c r="UN34" s="14"/>
      <c r="UO34" s="14"/>
      <c r="UP34" s="14"/>
      <c r="UQ34" s="14"/>
      <c r="UR34" s="14"/>
      <c r="US34" s="14"/>
      <c r="UT34" s="14"/>
      <c r="UU34" s="14"/>
      <c r="UV34" s="14"/>
      <c r="UW34" s="14"/>
      <c r="UX34" s="14"/>
      <c r="UY34" s="14"/>
      <c r="UZ34" s="14"/>
      <c r="VA34" s="14"/>
      <c r="VB34" s="14"/>
      <c r="VC34" s="14"/>
      <c r="VD34" s="14"/>
      <c r="VE34" s="14"/>
      <c r="VF34" s="14"/>
      <c r="VG34" s="14"/>
      <c r="VH34" s="14"/>
      <c r="VI34" s="14"/>
      <c r="VJ34" s="14"/>
      <c r="VK34" s="14"/>
      <c r="VL34" s="14"/>
      <c r="VM34" s="14"/>
      <c r="VN34" s="14"/>
      <c r="VO34" s="14"/>
      <c r="VP34" s="14"/>
      <c r="VQ34" s="14"/>
      <c r="VR34" s="14"/>
      <c r="VS34" s="14"/>
      <c r="VT34" s="14"/>
      <c r="VU34" s="14"/>
      <c r="VV34" s="14"/>
      <c r="VW34" s="14"/>
      <c r="VX34" s="14"/>
      <c r="VY34" s="14"/>
      <c r="VZ34" s="14"/>
      <c r="WA34" s="14"/>
      <c r="WB34" s="14"/>
      <c r="WC34" s="14"/>
      <c r="WD34" s="14"/>
      <c r="WE34" s="14"/>
      <c r="WF34" s="14"/>
      <c r="WG34" s="14"/>
      <c r="WH34" s="14"/>
      <c r="WI34" s="14"/>
      <c r="WJ34" s="14"/>
      <c r="WK34" s="14"/>
      <c r="WL34" s="14"/>
      <c r="WM34" s="14"/>
      <c r="WN34" s="14"/>
      <c r="WO34" s="14"/>
      <c r="WP34" s="14"/>
      <c r="WQ34" s="14"/>
      <c r="WR34" s="14"/>
      <c r="WS34" s="14"/>
      <c r="WT34" s="14"/>
      <c r="WU34" s="14"/>
      <c r="WV34" s="14"/>
      <c r="WW34" s="14"/>
      <c r="WX34" s="14"/>
      <c r="WY34" s="14"/>
      <c r="WZ34" s="14"/>
      <c r="XA34" s="14"/>
      <c r="XB34" s="14"/>
      <c r="XC34" s="14"/>
      <c r="XD34" s="14"/>
      <c r="XE34" s="14"/>
      <c r="XF34" s="14"/>
      <c r="XG34" s="14"/>
      <c r="XH34" s="14"/>
      <c r="XI34" s="14"/>
      <c r="XJ34" s="14"/>
      <c r="XK34" s="14"/>
      <c r="XL34" s="14"/>
      <c r="XM34" s="14"/>
      <c r="XN34" s="14"/>
      <c r="XO34" s="14"/>
      <c r="XP34" s="14"/>
      <c r="XQ34" s="14"/>
      <c r="XR34" s="14"/>
      <c r="XS34" s="14"/>
      <c r="XT34" s="14"/>
      <c r="XU34" s="14"/>
      <c r="XV34" s="14"/>
      <c r="XW34" s="14"/>
      <c r="XX34" s="14"/>
      <c r="XY34" s="14"/>
      <c r="XZ34" s="14"/>
      <c r="YA34" s="14"/>
      <c r="YB34" s="14"/>
      <c r="YC34" s="14"/>
      <c r="YD34" s="14"/>
      <c r="YE34" s="14"/>
      <c r="YF34" s="14"/>
      <c r="YG34" s="14"/>
      <c r="YH34" s="14"/>
      <c r="YI34" s="14"/>
      <c r="YJ34" s="14"/>
      <c r="YK34" s="14"/>
      <c r="YL34" s="14"/>
      <c r="YM34" s="14"/>
      <c r="YN34" s="14"/>
      <c r="YO34" s="14"/>
      <c r="YP34" s="14"/>
      <c r="YQ34" s="14"/>
      <c r="YR34" s="14"/>
      <c r="YS34" s="14"/>
      <c r="YT34" s="14"/>
      <c r="YU34" s="14"/>
      <c r="YV34" s="14"/>
      <c r="YW34" s="14"/>
      <c r="YX34" s="14"/>
      <c r="YY34" s="14"/>
      <c r="YZ34" s="14"/>
      <c r="ZA34" s="14"/>
      <c r="ZB34" s="14"/>
      <c r="ZC34" s="14"/>
      <c r="ZD34" s="14"/>
      <c r="ZE34" s="14"/>
      <c r="ZF34" s="14"/>
      <c r="ZG34" s="14"/>
      <c r="ZH34" s="14"/>
      <c r="ZI34" s="14"/>
      <c r="ZJ34" s="14"/>
      <c r="ZK34" s="14"/>
      <c r="ZL34" s="14"/>
      <c r="ZM34" s="14"/>
      <c r="ZN34" s="14"/>
      <c r="ZO34" s="14"/>
      <c r="ZP34" s="14"/>
      <c r="ZQ34" s="14"/>
      <c r="ZR34" s="14"/>
      <c r="ZS34" s="14"/>
      <c r="ZT34" s="14"/>
      <c r="ZU34" s="14"/>
      <c r="ZV34" s="14"/>
      <c r="ZW34" s="14"/>
      <c r="ZX34" s="14"/>
      <c r="ZY34" s="14"/>
      <c r="ZZ34" s="14"/>
    </row>
    <row r="35" spans="1:702" s="8" customFormat="1" ht="15.95" customHeight="1" x14ac:dyDescent="0.25">
      <c r="A35" s="10">
        <v>75184</v>
      </c>
      <c r="B35" s="10" t="s">
        <v>131</v>
      </c>
      <c r="C35" s="9" t="s">
        <v>100</v>
      </c>
      <c r="D35" s="10" t="s">
        <v>92</v>
      </c>
      <c r="E35" s="10" t="s">
        <v>93</v>
      </c>
      <c r="F35" s="10" t="s">
        <v>94</v>
      </c>
      <c r="G35" s="10" t="s">
        <v>95</v>
      </c>
      <c r="H35" s="10" t="s">
        <v>96</v>
      </c>
      <c r="I35" s="10" t="s">
        <v>132</v>
      </c>
      <c r="J35" s="10" t="s">
        <v>139</v>
      </c>
      <c r="K35" s="10" t="s">
        <v>140</v>
      </c>
      <c r="L35" s="18">
        <v>11575</v>
      </c>
      <c r="M35" s="18">
        <v>11575</v>
      </c>
      <c r="N35" s="18"/>
      <c r="O35" s="18">
        <v>11575</v>
      </c>
      <c r="P35" s="18">
        <v>11575</v>
      </c>
      <c r="Q35" s="18"/>
      <c r="R35" s="29"/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v>0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v>0</v>
      </c>
      <c r="BC35" s="18">
        <v>0</v>
      </c>
      <c r="BD35" s="18">
        <v>0</v>
      </c>
      <c r="BE35" s="18">
        <v>0</v>
      </c>
      <c r="BF35" s="18">
        <v>11575</v>
      </c>
      <c r="BG35" s="18">
        <v>11575</v>
      </c>
      <c r="BH35" s="18">
        <v>1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v>0</v>
      </c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</row>
    <row r="36" spans="1:702" ht="15.95" customHeight="1" x14ac:dyDescent="0.25">
      <c r="A36" s="7">
        <v>75186</v>
      </c>
      <c r="B36" s="7" t="s">
        <v>131</v>
      </c>
      <c r="C36" s="6" t="s">
        <v>100</v>
      </c>
      <c r="D36" s="7" t="s">
        <v>92</v>
      </c>
      <c r="E36" s="7" t="s">
        <v>93</v>
      </c>
      <c r="F36" s="7" t="s">
        <v>94</v>
      </c>
      <c r="G36" s="7" t="s">
        <v>95</v>
      </c>
      <c r="H36" s="7" t="s">
        <v>96</v>
      </c>
      <c r="I36" s="7" t="s">
        <v>132</v>
      </c>
      <c r="J36" s="7" t="s">
        <v>121</v>
      </c>
      <c r="K36" s="7" t="s">
        <v>122</v>
      </c>
      <c r="L36" s="14">
        <v>10650</v>
      </c>
      <c r="M36" s="14">
        <v>10650</v>
      </c>
      <c r="N36" s="14"/>
      <c r="O36" s="14">
        <v>10650</v>
      </c>
      <c r="P36" s="14">
        <v>8296.75</v>
      </c>
      <c r="Q36" s="14">
        <v>-2353.25</v>
      </c>
      <c r="R36" s="26"/>
      <c r="S36" s="14">
        <v>0</v>
      </c>
      <c r="T36" s="14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14">
        <v>0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14">
        <v>0</v>
      </c>
      <c r="AX36" s="14">
        <v>0</v>
      </c>
      <c r="AY36" s="14">
        <v>0</v>
      </c>
      <c r="AZ36" s="14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10650</v>
      </c>
      <c r="BG36" s="14">
        <v>8296.75</v>
      </c>
      <c r="BH36" s="14">
        <v>0.78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14">
        <v>0</v>
      </c>
      <c r="BO36" s="14">
        <v>0</v>
      </c>
      <c r="BP36" s="14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>
        <v>0</v>
      </c>
      <c r="CM36" s="14">
        <v>0</v>
      </c>
      <c r="CN36" s="14">
        <v>0</v>
      </c>
      <c r="CO36" s="14">
        <v>0</v>
      </c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  <c r="IV36" s="14"/>
      <c r="IW36" s="14"/>
      <c r="IX36" s="14"/>
      <c r="IY36" s="14"/>
      <c r="IZ36" s="14"/>
      <c r="JA36" s="14"/>
      <c r="JB36" s="14"/>
      <c r="JC36" s="14"/>
      <c r="JD36" s="14"/>
      <c r="JE36" s="14"/>
      <c r="JF36" s="14"/>
      <c r="JG36" s="14"/>
      <c r="JH36" s="14"/>
      <c r="JI36" s="14"/>
      <c r="JJ36" s="14"/>
      <c r="JK36" s="14"/>
      <c r="JL36" s="14"/>
      <c r="JM36" s="14"/>
      <c r="JN36" s="14"/>
      <c r="JO36" s="14"/>
      <c r="JP36" s="14"/>
      <c r="JQ36" s="14"/>
      <c r="JR36" s="14"/>
      <c r="JS36" s="14"/>
      <c r="JT36" s="14"/>
      <c r="JU36" s="14"/>
      <c r="JV36" s="14"/>
      <c r="JW36" s="14"/>
      <c r="JX36" s="14"/>
      <c r="JY36" s="14"/>
      <c r="JZ36" s="14"/>
      <c r="KA36" s="14"/>
      <c r="KB36" s="14"/>
      <c r="KC36" s="14"/>
      <c r="KD36" s="14"/>
      <c r="KE36" s="14"/>
      <c r="KF36" s="14"/>
      <c r="KG36" s="14"/>
      <c r="KH36" s="14"/>
      <c r="KI36" s="14"/>
      <c r="KJ36" s="14"/>
      <c r="KK36" s="14"/>
      <c r="KL36" s="14"/>
      <c r="KM36" s="14"/>
      <c r="KN36" s="14"/>
      <c r="KO36" s="14"/>
      <c r="KP36" s="14"/>
      <c r="KQ36" s="14"/>
      <c r="KR36" s="14"/>
      <c r="KS36" s="14"/>
      <c r="KT36" s="14"/>
      <c r="KU36" s="14"/>
      <c r="KV36" s="14"/>
      <c r="KW36" s="14"/>
      <c r="KX36" s="14"/>
      <c r="KY36" s="14"/>
      <c r="KZ36" s="14"/>
      <c r="LA36" s="14"/>
      <c r="LB36" s="14"/>
      <c r="LC36" s="14"/>
      <c r="LD36" s="14"/>
      <c r="LE36" s="14"/>
      <c r="LF36" s="14"/>
      <c r="LG36" s="14"/>
      <c r="LH36" s="14"/>
      <c r="LI36" s="14"/>
      <c r="LJ36" s="14"/>
      <c r="LK36" s="14"/>
      <c r="LL36" s="14"/>
      <c r="LM36" s="14"/>
      <c r="LN36" s="14"/>
      <c r="LO36" s="14"/>
      <c r="LP36" s="14"/>
      <c r="LQ36" s="14"/>
      <c r="LR36" s="14"/>
      <c r="LS36" s="14"/>
      <c r="LT36" s="14"/>
      <c r="LU36" s="14"/>
      <c r="LV36" s="14"/>
      <c r="LW36" s="14"/>
      <c r="LX36" s="14"/>
      <c r="LY36" s="14"/>
      <c r="LZ36" s="14"/>
      <c r="MA36" s="14"/>
      <c r="MB36" s="14"/>
      <c r="MC36" s="14"/>
      <c r="MD36" s="14"/>
      <c r="ME36" s="14"/>
      <c r="MF36" s="14"/>
      <c r="MG36" s="14"/>
      <c r="MH36" s="14"/>
      <c r="MI36" s="14"/>
      <c r="MJ36" s="14"/>
      <c r="MK36" s="14"/>
      <c r="ML36" s="14"/>
      <c r="MM36" s="14"/>
      <c r="MN36" s="14"/>
      <c r="MO36" s="14"/>
      <c r="MP36" s="14"/>
      <c r="MQ36" s="14"/>
      <c r="MR36" s="14"/>
      <c r="MS36" s="14"/>
      <c r="MT36" s="14"/>
      <c r="MU36" s="14"/>
      <c r="MV36" s="14"/>
      <c r="MW36" s="14"/>
      <c r="MX36" s="14"/>
      <c r="MY36" s="14"/>
      <c r="MZ36" s="14"/>
      <c r="NA36" s="14"/>
      <c r="NB36" s="14"/>
      <c r="NC36" s="14"/>
      <c r="ND36" s="14"/>
      <c r="NE36" s="14"/>
      <c r="NF36" s="14"/>
      <c r="NG36" s="14"/>
      <c r="NH36" s="14"/>
      <c r="NI36" s="14"/>
      <c r="NJ36" s="14"/>
      <c r="NK36" s="14"/>
      <c r="NL36" s="14"/>
      <c r="NM36" s="14"/>
      <c r="NN36" s="14"/>
      <c r="NO36" s="14"/>
      <c r="NP36" s="14"/>
      <c r="NQ36" s="14"/>
      <c r="NR36" s="14"/>
      <c r="NS36" s="14"/>
      <c r="NT36" s="14"/>
      <c r="NU36" s="14"/>
      <c r="NV36" s="14"/>
      <c r="NW36" s="14"/>
      <c r="NX36" s="14"/>
      <c r="NY36" s="14"/>
      <c r="NZ36" s="14"/>
      <c r="OA36" s="14"/>
      <c r="OB36" s="14"/>
      <c r="OC36" s="14"/>
      <c r="OD36" s="14"/>
      <c r="OE36" s="14"/>
      <c r="OF36" s="14"/>
      <c r="OG36" s="14"/>
      <c r="OH36" s="14"/>
      <c r="OI36" s="14"/>
      <c r="OJ36" s="14"/>
      <c r="OK36" s="14"/>
      <c r="OL36" s="14"/>
      <c r="OM36" s="14"/>
      <c r="ON36" s="14"/>
      <c r="OO36" s="14"/>
      <c r="OP36" s="14"/>
      <c r="OQ36" s="14"/>
      <c r="OR36" s="14"/>
      <c r="OS36" s="14"/>
      <c r="OT36" s="14"/>
      <c r="OU36" s="14"/>
      <c r="OV36" s="14"/>
      <c r="OW36" s="14"/>
      <c r="OX36" s="14"/>
      <c r="OY36" s="14"/>
      <c r="OZ36" s="14"/>
      <c r="PA36" s="14"/>
      <c r="PB36" s="14"/>
      <c r="PC36" s="14"/>
      <c r="PD36" s="14"/>
      <c r="PE36" s="14"/>
      <c r="PF36" s="14"/>
      <c r="PG36" s="14"/>
      <c r="PH36" s="14"/>
      <c r="PI36" s="14"/>
      <c r="PJ36" s="14"/>
      <c r="PK36" s="14"/>
      <c r="PL36" s="14"/>
      <c r="PM36" s="14"/>
      <c r="PN36" s="14"/>
      <c r="PO36" s="14"/>
      <c r="PP36" s="14"/>
      <c r="PQ36" s="14"/>
      <c r="PR36" s="14"/>
      <c r="PS36" s="14"/>
      <c r="PT36" s="14"/>
      <c r="PU36" s="14"/>
      <c r="PV36" s="14"/>
      <c r="PW36" s="14"/>
      <c r="PX36" s="14"/>
      <c r="PY36" s="14"/>
      <c r="PZ36" s="14"/>
      <c r="QA36" s="14"/>
      <c r="QB36" s="14"/>
      <c r="QC36" s="14"/>
      <c r="QD36" s="14"/>
      <c r="QE36" s="14"/>
      <c r="QF36" s="14"/>
      <c r="QG36" s="14"/>
      <c r="QH36" s="14"/>
      <c r="QI36" s="14"/>
      <c r="QJ36" s="14"/>
      <c r="QK36" s="14"/>
      <c r="QL36" s="14"/>
      <c r="QM36" s="14"/>
      <c r="QN36" s="14"/>
      <c r="QO36" s="14"/>
      <c r="QP36" s="14"/>
      <c r="QQ36" s="14"/>
      <c r="QR36" s="14"/>
      <c r="QS36" s="14"/>
      <c r="QT36" s="14"/>
      <c r="QU36" s="14"/>
      <c r="QV36" s="14"/>
      <c r="QW36" s="14"/>
      <c r="QX36" s="14"/>
      <c r="QY36" s="14"/>
      <c r="QZ36" s="14"/>
      <c r="RA36" s="14"/>
      <c r="RB36" s="14"/>
      <c r="RC36" s="14"/>
      <c r="RD36" s="14"/>
      <c r="RE36" s="14"/>
      <c r="RF36" s="14"/>
      <c r="RG36" s="14"/>
      <c r="RH36" s="14"/>
      <c r="RI36" s="14"/>
      <c r="RJ36" s="14"/>
      <c r="RK36" s="14"/>
      <c r="RL36" s="14"/>
      <c r="RM36" s="14"/>
      <c r="RN36" s="14"/>
      <c r="RO36" s="14"/>
      <c r="RP36" s="14"/>
      <c r="RQ36" s="14"/>
      <c r="RR36" s="14"/>
      <c r="RS36" s="14"/>
      <c r="RT36" s="14"/>
      <c r="RU36" s="14"/>
      <c r="RV36" s="14"/>
      <c r="RW36" s="14"/>
      <c r="RX36" s="14"/>
      <c r="RY36" s="14"/>
      <c r="RZ36" s="14"/>
      <c r="SA36" s="14"/>
      <c r="SB36" s="14"/>
      <c r="SC36" s="14"/>
      <c r="SD36" s="14"/>
      <c r="SE36" s="14"/>
      <c r="SF36" s="14"/>
      <c r="SG36" s="14"/>
      <c r="SH36" s="14"/>
      <c r="SI36" s="14"/>
      <c r="SJ36" s="14"/>
      <c r="SK36" s="14"/>
      <c r="SL36" s="14"/>
      <c r="SM36" s="14"/>
      <c r="SN36" s="14"/>
      <c r="SO36" s="14"/>
      <c r="SP36" s="14"/>
      <c r="SQ36" s="14"/>
      <c r="SR36" s="14"/>
      <c r="SS36" s="14"/>
      <c r="ST36" s="14"/>
      <c r="SU36" s="14"/>
      <c r="SV36" s="14"/>
      <c r="SW36" s="14"/>
      <c r="SX36" s="14"/>
      <c r="SY36" s="14"/>
      <c r="SZ36" s="14"/>
      <c r="TA36" s="14"/>
      <c r="TB36" s="14"/>
      <c r="TC36" s="14"/>
      <c r="TD36" s="14"/>
      <c r="TE36" s="14"/>
      <c r="TF36" s="14"/>
      <c r="TG36" s="14"/>
      <c r="TH36" s="14"/>
      <c r="TI36" s="14"/>
      <c r="TJ36" s="14"/>
      <c r="TK36" s="14"/>
      <c r="TL36" s="14"/>
      <c r="TM36" s="14"/>
      <c r="TN36" s="14"/>
      <c r="TO36" s="14"/>
      <c r="TP36" s="14"/>
      <c r="TQ36" s="14"/>
      <c r="TR36" s="14"/>
      <c r="TS36" s="14"/>
      <c r="TT36" s="14"/>
      <c r="TU36" s="14"/>
      <c r="TV36" s="14"/>
      <c r="TW36" s="14"/>
      <c r="TX36" s="14"/>
      <c r="TY36" s="14"/>
      <c r="TZ36" s="14"/>
      <c r="UA36" s="14"/>
      <c r="UB36" s="14"/>
      <c r="UC36" s="14"/>
      <c r="UD36" s="14"/>
      <c r="UE36" s="14"/>
      <c r="UF36" s="14"/>
      <c r="UG36" s="14"/>
      <c r="UH36" s="14"/>
      <c r="UI36" s="14"/>
      <c r="UJ36" s="14"/>
      <c r="UK36" s="14"/>
      <c r="UL36" s="14"/>
      <c r="UM36" s="14"/>
      <c r="UN36" s="14"/>
      <c r="UO36" s="14"/>
      <c r="UP36" s="14"/>
      <c r="UQ36" s="14"/>
      <c r="UR36" s="14"/>
      <c r="US36" s="14"/>
      <c r="UT36" s="14"/>
      <c r="UU36" s="14"/>
      <c r="UV36" s="14"/>
      <c r="UW36" s="14"/>
      <c r="UX36" s="14"/>
      <c r="UY36" s="14"/>
      <c r="UZ36" s="14"/>
      <c r="VA36" s="14"/>
      <c r="VB36" s="14"/>
      <c r="VC36" s="14"/>
      <c r="VD36" s="14"/>
      <c r="VE36" s="14"/>
      <c r="VF36" s="14"/>
      <c r="VG36" s="14"/>
      <c r="VH36" s="14"/>
      <c r="VI36" s="14"/>
      <c r="VJ36" s="14"/>
      <c r="VK36" s="14"/>
      <c r="VL36" s="14"/>
      <c r="VM36" s="14"/>
      <c r="VN36" s="14"/>
      <c r="VO36" s="14"/>
      <c r="VP36" s="14"/>
      <c r="VQ36" s="14"/>
      <c r="VR36" s="14"/>
      <c r="VS36" s="14"/>
      <c r="VT36" s="14"/>
      <c r="VU36" s="14"/>
      <c r="VV36" s="14"/>
      <c r="VW36" s="14"/>
      <c r="VX36" s="14"/>
      <c r="VY36" s="14"/>
      <c r="VZ36" s="14"/>
      <c r="WA36" s="14"/>
      <c r="WB36" s="14"/>
      <c r="WC36" s="14"/>
      <c r="WD36" s="14"/>
      <c r="WE36" s="14"/>
      <c r="WF36" s="14"/>
      <c r="WG36" s="14"/>
      <c r="WH36" s="14"/>
      <c r="WI36" s="14"/>
      <c r="WJ36" s="14"/>
      <c r="WK36" s="14"/>
      <c r="WL36" s="14"/>
      <c r="WM36" s="14"/>
      <c r="WN36" s="14"/>
      <c r="WO36" s="14"/>
      <c r="WP36" s="14"/>
      <c r="WQ36" s="14"/>
      <c r="WR36" s="14"/>
      <c r="WS36" s="14"/>
      <c r="WT36" s="14"/>
      <c r="WU36" s="14"/>
      <c r="WV36" s="14"/>
      <c r="WW36" s="14"/>
      <c r="WX36" s="14"/>
      <c r="WY36" s="14"/>
      <c r="WZ36" s="14"/>
      <c r="XA36" s="14"/>
      <c r="XB36" s="14"/>
      <c r="XC36" s="14"/>
      <c r="XD36" s="14"/>
      <c r="XE36" s="14"/>
      <c r="XF36" s="14"/>
      <c r="XG36" s="14"/>
      <c r="XH36" s="14"/>
      <c r="XI36" s="14"/>
      <c r="XJ36" s="14"/>
      <c r="XK36" s="14"/>
      <c r="XL36" s="14"/>
      <c r="XM36" s="14"/>
      <c r="XN36" s="14"/>
      <c r="XO36" s="14"/>
      <c r="XP36" s="14"/>
      <c r="XQ36" s="14"/>
      <c r="XR36" s="14"/>
      <c r="XS36" s="14"/>
      <c r="XT36" s="14"/>
      <c r="XU36" s="14"/>
      <c r="XV36" s="14"/>
      <c r="XW36" s="14"/>
      <c r="XX36" s="14"/>
      <c r="XY36" s="14"/>
      <c r="XZ36" s="14"/>
      <c r="YA36" s="14"/>
      <c r="YB36" s="14"/>
      <c r="YC36" s="14"/>
      <c r="YD36" s="14"/>
      <c r="YE36" s="14"/>
      <c r="YF36" s="14"/>
      <c r="YG36" s="14"/>
      <c r="YH36" s="14"/>
      <c r="YI36" s="14"/>
      <c r="YJ36" s="14"/>
      <c r="YK36" s="14"/>
      <c r="YL36" s="14"/>
      <c r="YM36" s="14"/>
      <c r="YN36" s="14"/>
      <c r="YO36" s="14"/>
      <c r="YP36" s="14"/>
      <c r="YQ36" s="14"/>
      <c r="YR36" s="14"/>
      <c r="YS36" s="14"/>
      <c r="YT36" s="14"/>
      <c r="YU36" s="14"/>
      <c r="YV36" s="14"/>
      <c r="YW36" s="14"/>
      <c r="YX36" s="14"/>
      <c r="YY36" s="14"/>
      <c r="YZ36" s="14"/>
      <c r="ZA36" s="14"/>
      <c r="ZB36" s="14"/>
      <c r="ZC36" s="14"/>
      <c r="ZD36" s="14"/>
      <c r="ZE36" s="14"/>
      <c r="ZF36" s="14"/>
      <c r="ZG36" s="14"/>
      <c r="ZH36" s="14"/>
      <c r="ZI36" s="14"/>
      <c r="ZJ36" s="14"/>
      <c r="ZK36" s="14"/>
      <c r="ZL36" s="14"/>
      <c r="ZM36" s="14"/>
      <c r="ZN36" s="14"/>
      <c r="ZO36" s="14"/>
      <c r="ZP36" s="14"/>
      <c r="ZQ36" s="14"/>
      <c r="ZR36" s="14"/>
      <c r="ZS36" s="14"/>
      <c r="ZT36" s="14"/>
      <c r="ZU36" s="14"/>
      <c r="ZV36" s="14"/>
      <c r="ZW36" s="14"/>
      <c r="ZX36" s="14"/>
      <c r="ZY36" s="14"/>
      <c r="ZZ36" s="14"/>
    </row>
    <row r="37" spans="1:702" s="8" customFormat="1" ht="15.95" customHeight="1" x14ac:dyDescent="0.25">
      <c r="A37" s="10">
        <v>75188</v>
      </c>
      <c r="B37" s="10" t="s">
        <v>131</v>
      </c>
      <c r="C37" s="9" t="s">
        <v>100</v>
      </c>
      <c r="D37" s="10" t="s">
        <v>92</v>
      </c>
      <c r="E37" s="10" t="s">
        <v>93</v>
      </c>
      <c r="F37" s="10" t="s">
        <v>94</v>
      </c>
      <c r="G37" s="10" t="s">
        <v>95</v>
      </c>
      <c r="H37" s="10" t="s">
        <v>96</v>
      </c>
      <c r="I37" s="10" t="s">
        <v>132</v>
      </c>
      <c r="J37" s="10" t="s">
        <v>141</v>
      </c>
      <c r="K37" s="10" t="s">
        <v>142</v>
      </c>
      <c r="L37" s="18">
        <v>1747</v>
      </c>
      <c r="M37" s="18">
        <v>1747</v>
      </c>
      <c r="N37" s="18"/>
      <c r="O37" s="18">
        <v>1747</v>
      </c>
      <c r="P37" s="18"/>
      <c r="Q37" s="18">
        <v>-1747</v>
      </c>
      <c r="R37" s="29"/>
      <c r="S37" s="18">
        <v>0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  <c r="AN37" s="18">
        <v>0</v>
      </c>
      <c r="AO37" s="18">
        <v>0</v>
      </c>
      <c r="AP37" s="18">
        <v>0</v>
      </c>
      <c r="AQ37" s="18">
        <v>0</v>
      </c>
      <c r="AR37" s="18">
        <v>0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0</v>
      </c>
      <c r="AY37" s="18">
        <v>0</v>
      </c>
      <c r="AZ37" s="18">
        <v>0</v>
      </c>
      <c r="BA37" s="18">
        <v>0</v>
      </c>
      <c r="BB37" s="18">
        <v>0</v>
      </c>
      <c r="BC37" s="18">
        <v>0</v>
      </c>
      <c r="BD37" s="18">
        <v>0</v>
      </c>
      <c r="BE37" s="18">
        <v>0</v>
      </c>
      <c r="BF37" s="18">
        <v>1747</v>
      </c>
      <c r="BG37" s="18">
        <v>0</v>
      </c>
      <c r="BH37" s="18">
        <v>0</v>
      </c>
      <c r="BI37" s="18">
        <v>0</v>
      </c>
      <c r="BJ37" s="18">
        <v>0</v>
      </c>
      <c r="BK37" s="18">
        <v>0</v>
      </c>
      <c r="BL37" s="18">
        <v>0</v>
      </c>
      <c r="BM37" s="18">
        <v>0</v>
      </c>
      <c r="BN37" s="18">
        <v>0</v>
      </c>
      <c r="BO37" s="18">
        <v>0</v>
      </c>
      <c r="BP37" s="18">
        <v>0</v>
      </c>
      <c r="BQ37" s="18">
        <v>0</v>
      </c>
      <c r="BR37" s="18">
        <v>0</v>
      </c>
      <c r="BS37" s="18">
        <v>0</v>
      </c>
      <c r="BT37" s="18">
        <v>0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0</v>
      </c>
      <c r="CA37" s="18">
        <v>0</v>
      </c>
      <c r="CB37" s="18">
        <v>0</v>
      </c>
      <c r="CC37" s="18">
        <v>0</v>
      </c>
      <c r="CD37" s="18">
        <v>0</v>
      </c>
      <c r="CE37" s="18">
        <v>0</v>
      </c>
      <c r="CF37" s="18">
        <v>0</v>
      </c>
      <c r="CG37" s="18">
        <v>0</v>
      </c>
      <c r="CH37" s="18">
        <v>0</v>
      </c>
      <c r="CI37" s="18">
        <v>0</v>
      </c>
      <c r="CJ37" s="18">
        <v>0</v>
      </c>
      <c r="CK37" s="18">
        <v>0</v>
      </c>
      <c r="CL37" s="18">
        <v>0</v>
      </c>
      <c r="CM37" s="18">
        <v>0</v>
      </c>
      <c r="CN37" s="18">
        <v>0</v>
      </c>
      <c r="CO37" s="18">
        <v>0</v>
      </c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</row>
    <row r="38" spans="1:702" s="8" customFormat="1" ht="15.95" customHeight="1" x14ac:dyDescent="0.25">
      <c r="A38" s="10">
        <v>75190</v>
      </c>
      <c r="B38" s="10" t="s">
        <v>131</v>
      </c>
      <c r="C38" s="9" t="s">
        <v>100</v>
      </c>
      <c r="D38" s="10" t="s">
        <v>92</v>
      </c>
      <c r="E38" s="10" t="s">
        <v>93</v>
      </c>
      <c r="F38" s="10" t="s">
        <v>94</v>
      </c>
      <c r="G38" s="10" t="s">
        <v>95</v>
      </c>
      <c r="H38" s="10" t="s">
        <v>96</v>
      </c>
      <c r="I38" s="10" t="s">
        <v>132</v>
      </c>
      <c r="J38" s="10" t="s">
        <v>125</v>
      </c>
      <c r="K38" s="10" t="s">
        <v>126</v>
      </c>
      <c r="L38" s="18">
        <v>3366</v>
      </c>
      <c r="M38" s="18">
        <v>3366</v>
      </c>
      <c r="N38" s="18"/>
      <c r="O38" s="18">
        <v>3366</v>
      </c>
      <c r="P38" s="18">
        <v>3366</v>
      </c>
      <c r="Q38" s="18"/>
      <c r="R38" s="29"/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0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18">
        <v>0</v>
      </c>
      <c r="AZ38" s="18">
        <v>0</v>
      </c>
      <c r="BA38" s="18">
        <v>0</v>
      </c>
      <c r="BB38" s="18">
        <v>0</v>
      </c>
      <c r="BC38" s="18">
        <v>0</v>
      </c>
      <c r="BD38" s="18">
        <v>0</v>
      </c>
      <c r="BE38" s="18">
        <v>0</v>
      </c>
      <c r="BF38" s="18">
        <v>3366</v>
      </c>
      <c r="BG38" s="18">
        <v>3366</v>
      </c>
      <c r="BH38" s="18">
        <v>1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v>0</v>
      </c>
      <c r="BP38" s="18">
        <v>0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18">
        <v>0</v>
      </c>
      <c r="CF38" s="18">
        <v>0</v>
      </c>
      <c r="CG38" s="18">
        <v>0</v>
      </c>
      <c r="CH38" s="18">
        <v>0</v>
      </c>
      <c r="CI38" s="18">
        <v>0</v>
      </c>
      <c r="CJ38" s="18">
        <v>0</v>
      </c>
      <c r="CK38" s="18">
        <v>0</v>
      </c>
      <c r="CL38" s="18">
        <v>0</v>
      </c>
      <c r="CM38" s="18">
        <v>0</v>
      </c>
      <c r="CN38" s="18">
        <v>0</v>
      </c>
      <c r="CO38" s="18">
        <v>0</v>
      </c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</row>
    <row r="39" spans="1:702" s="8" customFormat="1" ht="15.95" customHeight="1" x14ac:dyDescent="0.25">
      <c r="A39" s="10">
        <v>75192</v>
      </c>
      <c r="B39" s="10" t="s">
        <v>131</v>
      </c>
      <c r="C39" s="9" t="s">
        <v>100</v>
      </c>
      <c r="D39" s="10" t="s">
        <v>92</v>
      </c>
      <c r="E39" s="10" t="s">
        <v>93</v>
      </c>
      <c r="F39" s="10" t="s">
        <v>94</v>
      </c>
      <c r="G39" s="10" t="s">
        <v>95</v>
      </c>
      <c r="H39" s="10" t="s">
        <v>96</v>
      </c>
      <c r="I39" s="10" t="s">
        <v>132</v>
      </c>
      <c r="J39" s="10" t="s">
        <v>143</v>
      </c>
      <c r="K39" s="10" t="s">
        <v>144</v>
      </c>
      <c r="L39" s="18">
        <v>2119</v>
      </c>
      <c r="M39" s="18">
        <v>2119</v>
      </c>
      <c r="N39" s="18"/>
      <c r="O39" s="18">
        <v>2119</v>
      </c>
      <c r="P39" s="18">
        <v>1512.75</v>
      </c>
      <c r="Q39" s="18">
        <v>-606.25</v>
      </c>
      <c r="R39" s="29"/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v>0</v>
      </c>
      <c r="AP39" s="18">
        <v>0</v>
      </c>
      <c r="AQ39" s="18">
        <v>0</v>
      </c>
      <c r="AR39" s="18">
        <v>0</v>
      </c>
      <c r="AS39" s="18">
        <v>0</v>
      </c>
      <c r="AT39" s="18">
        <v>0</v>
      </c>
      <c r="AU39" s="18">
        <v>0</v>
      </c>
      <c r="AV39" s="18">
        <v>0</v>
      </c>
      <c r="AW39" s="18">
        <v>0</v>
      </c>
      <c r="AX39" s="18">
        <v>0</v>
      </c>
      <c r="AY39" s="18">
        <v>0</v>
      </c>
      <c r="AZ39" s="18">
        <v>0</v>
      </c>
      <c r="BA39" s="18">
        <v>0</v>
      </c>
      <c r="BB39" s="18">
        <v>0</v>
      </c>
      <c r="BC39" s="18">
        <v>0</v>
      </c>
      <c r="BD39" s="18">
        <v>0</v>
      </c>
      <c r="BE39" s="18">
        <v>0</v>
      </c>
      <c r="BF39" s="18">
        <v>2119</v>
      </c>
      <c r="BG39" s="18">
        <v>1512.75</v>
      </c>
      <c r="BH39" s="18">
        <v>0.71</v>
      </c>
      <c r="BI39" s="18">
        <v>0</v>
      </c>
      <c r="BJ39" s="18">
        <v>0</v>
      </c>
      <c r="BK39" s="18">
        <v>0</v>
      </c>
      <c r="BL39" s="18">
        <v>0</v>
      </c>
      <c r="BM39" s="18">
        <v>0</v>
      </c>
      <c r="BN39" s="18">
        <v>0</v>
      </c>
      <c r="BO39" s="18">
        <v>0</v>
      </c>
      <c r="BP39" s="18">
        <v>0</v>
      </c>
      <c r="BQ39" s="18">
        <v>0</v>
      </c>
      <c r="BR39" s="18">
        <v>0</v>
      </c>
      <c r="BS39" s="18">
        <v>0</v>
      </c>
      <c r="BT39" s="18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0</v>
      </c>
      <c r="CB39" s="18">
        <v>0</v>
      </c>
      <c r="CC39" s="18">
        <v>0</v>
      </c>
      <c r="CD39" s="18">
        <v>0</v>
      </c>
      <c r="CE39" s="18">
        <v>0</v>
      </c>
      <c r="CF39" s="18">
        <v>0</v>
      </c>
      <c r="CG39" s="18">
        <v>0</v>
      </c>
      <c r="CH39" s="18">
        <v>0</v>
      </c>
      <c r="CI39" s="18">
        <v>0</v>
      </c>
      <c r="CJ39" s="18">
        <v>0</v>
      </c>
      <c r="CK39" s="18">
        <v>0</v>
      </c>
      <c r="CL39" s="18">
        <v>0</v>
      </c>
      <c r="CM39" s="18">
        <v>0</v>
      </c>
      <c r="CN39" s="18">
        <v>0</v>
      </c>
      <c r="CO39" s="18">
        <v>0</v>
      </c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</row>
    <row r="40" spans="1:702" s="8" customFormat="1" ht="15.95" customHeight="1" x14ac:dyDescent="0.25">
      <c r="A40" s="10">
        <v>75194</v>
      </c>
      <c r="B40" s="10" t="s">
        <v>131</v>
      </c>
      <c r="C40" s="9" t="s">
        <v>100</v>
      </c>
      <c r="D40" s="10" t="s">
        <v>92</v>
      </c>
      <c r="E40" s="10" t="s">
        <v>93</v>
      </c>
      <c r="F40" s="10" t="s">
        <v>94</v>
      </c>
      <c r="G40" s="10" t="s">
        <v>95</v>
      </c>
      <c r="H40" s="10" t="s">
        <v>96</v>
      </c>
      <c r="I40" s="10" t="s">
        <v>132</v>
      </c>
      <c r="J40" s="10" t="s">
        <v>145</v>
      </c>
      <c r="K40" s="10" t="s">
        <v>146</v>
      </c>
      <c r="L40" s="18">
        <v>3418</v>
      </c>
      <c r="M40" s="18">
        <v>3418</v>
      </c>
      <c r="N40" s="18"/>
      <c r="O40" s="18">
        <v>3418</v>
      </c>
      <c r="P40" s="18">
        <v>3418</v>
      </c>
      <c r="Q40" s="18"/>
      <c r="R40" s="29"/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18">
        <v>0</v>
      </c>
      <c r="AZ40" s="18">
        <v>0</v>
      </c>
      <c r="BA40" s="18">
        <v>0</v>
      </c>
      <c r="BB40" s="18">
        <v>0</v>
      </c>
      <c r="BC40" s="18">
        <v>0</v>
      </c>
      <c r="BD40" s="18">
        <v>0</v>
      </c>
      <c r="BE40" s="18">
        <v>0</v>
      </c>
      <c r="BF40" s="18">
        <v>3418</v>
      </c>
      <c r="BG40" s="18">
        <v>3418</v>
      </c>
      <c r="BH40" s="18">
        <v>1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18">
        <v>0</v>
      </c>
      <c r="BO40" s="18">
        <v>0</v>
      </c>
      <c r="BP40" s="18">
        <v>0</v>
      </c>
      <c r="BQ40" s="18">
        <v>0</v>
      </c>
      <c r="BR40" s="18">
        <v>0</v>
      </c>
      <c r="BS40" s="18">
        <v>0</v>
      </c>
      <c r="BT40" s="18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18">
        <v>0</v>
      </c>
      <c r="CF40" s="18">
        <v>0</v>
      </c>
      <c r="CG40" s="18">
        <v>0</v>
      </c>
      <c r="CH40" s="18">
        <v>0</v>
      </c>
      <c r="CI40" s="18">
        <v>0</v>
      </c>
      <c r="CJ40" s="18">
        <v>0</v>
      </c>
      <c r="CK40" s="18">
        <v>0</v>
      </c>
      <c r="CL40" s="18">
        <v>0</v>
      </c>
      <c r="CM40" s="18">
        <v>0</v>
      </c>
      <c r="CN40" s="18">
        <v>0</v>
      </c>
      <c r="CO40" s="18">
        <v>0</v>
      </c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</row>
    <row r="41" spans="1:702" ht="15.95" customHeight="1" x14ac:dyDescent="0.25">
      <c r="A41" s="7">
        <v>75196</v>
      </c>
      <c r="B41" s="7" t="s">
        <v>131</v>
      </c>
      <c r="C41" s="6" t="s">
        <v>100</v>
      </c>
      <c r="D41" s="7" t="s">
        <v>92</v>
      </c>
      <c r="E41" s="7" t="s">
        <v>93</v>
      </c>
      <c r="F41" s="7" t="s">
        <v>94</v>
      </c>
      <c r="G41" s="7" t="s">
        <v>95</v>
      </c>
      <c r="H41" s="7" t="s">
        <v>96</v>
      </c>
      <c r="I41" s="7" t="s">
        <v>132</v>
      </c>
      <c r="J41" s="7" t="s">
        <v>127</v>
      </c>
      <c r="K41" s="7" t="s">
        <v>128</v>
      </c>
      <c r="L41" s="14">
        <v>12352</v>
      </c>
      <c r="M41" s="14">
        <v>12352</v>
      </c>
      <c r="N41" s="14"/>
      <c r="O41" s="14">
        <v>12352</v>
      </c>
      <c r="P41" s="14">
        <v>9229.06</v>
      </c>
      <c r="Q41" s="14">
        <v>-3122.9400000000005</v>
      </c>
      <c r="R41" s="26"/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0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0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0</v>
      </c>
      <c r="BD41" s="14">
        <v>0</v>
      </c>
      <c r="BE41" s="14">
        <v>0</v>
      </c>
      <c r="BF41" s="14">
        <v>12352</v>
      </c>
      <c r="BG41" s="14">
        <v>9229.06</v>
      </c>
      <c r="BH41" s="14">
        <v>0.75</v>
      </c>
      <c r="BI41" s="14">
        <v>0</v>
      </c>
      <c r="BJ41" s="14">
        <v>0</v>
      </c>
      <c r="BK41" s="14">
        <v>0</v>
      </c>
      <c r="BL41" s="14">
        <v>0</v>
      </c>
      <c r="BM41" s="14">
        <v>0</v>
      </c>
      <c r="BN41" s="14">
        <v>0</v>
      </c>
      <c r="BO41" s="14">
        <v>0</v>
      </c>
      <c r="BP41" s="14">
        <v>0</v>
      </c>
      <c r="BQ41" s="14">
        <v>0</v>
      </c>
      <c r="BR41" s="14">
        <v>0</v>
      </c>
      <c r="BS41" s="14">
        <v>0</v>
      </c>
      <c r="BT41" s="14">
        <v>0</v>
      </c>
      <c r="BU41" s="14">
        <v>0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4">
        <v>0</v>
      </c>
      <c r="CB41" s="14">
        <v>0</v>
      </c>
      <c r="CC41" s="14">
        <v>0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0</v>
      </c>
      <c r="CM41" s="14">
        <v>0</v>
      </c>
      <c r="CN41" s="14">
        <v>0</v>
      </c>
      <c r="CO41" s="14">
        <v>0</v>
      </c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  <c r="IV41" s="14"/>
      <c r="IW41" s="14"/>
      <c r="IX41" s="14"/>
      <c r="IY41" s="14"/>
      <c r="IZ41" s="14"/>
      <c r="JA41" s="14"/>
      <c r="JB41" s="14"/>
      <c r="JC41" s="14"/>
      <c r="JD41" s="14"/>
      <c r="JE41" s="14"/>
      <c r="JF41" s="14"/>
      <c r="JG41" s="14"/>
      <c r="JH41" s="14"/>
      <c r="JI41" s="14"/>
      <c r="JJ41" s="14"/>
      <c r="JK41" s="14"/>
      <c r="JL41" s="14"/>
      <c r="JM41" s="14"/>
      <c r="JN41" s="14"/>
      <c r="JO41" s="14"/>
      <c r="JP41" s="14"/>
      <c r="JQ41" s="14"/>
      <c r="JR41" s="14"/>
      <c r="JS41" s="14"/>
      <c r="JT41" s="14"/>
      <c r="JU41" s="14"/>
      <c r="JV41" s="14"/>
      <c r="JW41" s="14"/>
      <c r="JX41" s="14"/>
      <c r="JY41" s="14"/>
      <c r="JZ41" s="14"/>
      <c r="KA41" s="14"/>
      <c r="KB41" s="14"/>
      <c r="KC41" s="14"/>
      <c r="KD41" s="14"/>
      <c r="KE41" s="14"/>
      <c r="KF41" s="14"/>
      <c r="KG41" s="14"/>
      <c r="KH41" s="14"/>
      <c r="KI41" s="14"/>
      <c r="KJ41" s="14"/>
      <c r="KK41" s="14"/>
      <c r="KL41" s="14"/>
      <c r="KM41" s="14"/>
      <c r="KN41" s="14"/>
      <c r="KO41" s="14"/>
      <c r="KP41" s="14"/>
      <c r="KQ41" s="14"/>
      <c r="KR41" s="14"/>
      <c r="KS41" s="14"/>
      <c r="KT41" s="14"/>
      <c r="KU41" s="14"/>
      <c r="KV41" s="14"/>
      <c r="KW41" s="14"/>
      <c r="KX41" s="14"/>
      <c r="KY41" s="14"/>
      <c r="KZ41" s="14"/>
      <c r="LA41" s="14"/>
      <c r="LB41" s="14"/>
      <c r="LC41" s="14"/>
      <c r="LD41" s="14"/>
      <c r="LE41" s="14"/>
      <c r="LF41" s="14"/>
      <c r="LG41" s="14"/>
      <c r="LH41" s="14"/>
      <c r="LI41" s="14"/>
      <c r="LJ41" s="14"/>
      <c r="LK41" s="14"/>
      <c r="LL41" s="14"/>
      <c r="LM41" s="14"/>
      <c r="LN41" s="14"/>
      <c r="LO41" s="14"/>
      <c r="LP41" s="14"/>
      <c r="LQ41" s="14"/>
      <c r="LR41" s="14"/>
      <c r="LS41" s="14"/>
      <c r="LT41" s="14"/>
      <c r="LU41" s="14"/>
      <c r="LV41" s="14"/>
      <c r="LW41" s="14"/>
      <c r="LX41" s="14"/>
      <c r="LY41" s="14"/>
      <c r="LZ41" s="14"/>
      <c r="MA41" s="14"/>
      <c r="MB41" s="14"/>
      <c r="MC41" s="14"/>
      <c r="MD41" s="14"/>
      <c r="ME41" s="14"/>
      <c r="MF41" s="14"/>
      <c r="MG41" s="14"/>
      <c r="MH41" s="14"/>
      <c r="MI41" s="14"/>
      <c r="MJ41" s="14"/>
      <c r="MK41" s="14"/>
      <c r="ML41" s="14"/>
      <c r="MM41" s="14"/>
      <c r="MN41" s="14"/>
      <c r="MO41" s="14"/>
      <c r="MP41" s="14"/>
      <c r="MQ41" s="14"/>
      <c r="MR41" s="14"/>
      <c r="MS41" s="14"/>
      <c r="MT41" s="14"/>
      <c r="MU41" s="14"/>
      <c r="MV41" s="14"/>
      <c r="MW41" s="14"/>
      <c r="MX41" s="14"/>
      <c r="MY41" s="14"/>
      <c r="MZ41" s="14"/>
      <c r="NA41" s="14"/>
      <c r="NB41" s="14"/>
      <c r="NC41" s="14"/>
      <c r="ND41" s="14"/>
      <c r="NE41" s="14"/>
      <c r="NF41" s="14"/>
      <c r="NG41" s="14"/>
      <c r="NH41" s="14"/>
      <c r="NI41" s="14"/>
      <c r="NJ41" s="14"/>
      <c r="NK41" s="14"/>
      <c r="NL41" s="14"/>
      <c r="NM41" s="14"/>
      <c r="NN41" s="14"/>
      <c r="NO41" s="14"/>
      <c r="NP41" s="14"/>
      <c r="NQ41" s="14"/>
      <c r="NR41" s="14"/>
      <c r="NS41" s="14"/>
      <c r="NT41" s="14"/>
      <c r="NU41" s="14"/>
      <c r="NV41" s="14"/>
      <c r="NW41" s="14"/>
      <c r="NX41" s="14"/>
      <c r="NY41" s="14"/>
      <c r="NZ41" s="14"/>
      <c r="OA41" s="14"/>
      <c r="OB41" s="14"/>
      <c r="OC41" s="14"/>
      <c r="OD41" s="14"/>
      <c r="OE41" s="14"/>
      <c r="OF41" s="14"/>
      <c r="OG41" s="14"/>
      <c r="OH41" s="14"/>
      <c r="OI41" s="14"/>
      <c r="OJ41" s="14"/>
      <c r="OK41" s="14"/>
      <c r="OL41" s="14"/>
      <c r="OM41" s="14"/>
      <c r="ON41" s="14"/>
      <c r="OO41" s="14"/>
      <c r="OP41" s="14"/>
      <c r="OQ41" s="14"/>
      <c r="OR41" s="14"/>
      <c r="OS41" s="14"/>
      <c r="OT41" s="14"/>
      <c r="OU41" s="14"/>
      <c r="OV41" s="14"/>
      <c r="OW41" s="14"/>
      <c r="OX41" s="14"/>
      <c r="OY41" s="14"/>
      <c r="OZ41" s="14"/>
      <c r="PA41" s="14"/>
      <c r="PB41" s="14"/>
      <c r="PC41" s="14"/>
      <c r="PD41" s="14"/>
      <c r="PE41" s="14"/>
      <c r="PF41" s="14"/>
      <c r="PG41" s="14"/>
      <c r="PH41" s="14"/>
      <c r="PI41" s="14"/>
      <c r="PJ41" s="14"/>
      <c r="PK41" s="14"/>
      <c r="PL41" s="14"/>
      <c r="PM41" s="14"/>
      <c r="PN41" s="14"/>
      <c r="PO41" s="14"/>
      <c r="PP41" s="14"/>
      <c r="PQ41" s="14"/>
      <c r="PR41" s="14"/>
      <c r="PS41" s="14"/>
      <c r="PT41" s="14"/>
      <c r="PU41" s="14"/>
      <c r="PV41" s="14"/>
      <c r="PW41" s="14"/>
      <c r="PX41" s="14"/>
      <c r="PY41" s="14"/>
      <c r="PZ41" s="14"/>
      <c r="QA41" s="14"/>
      <c r="QB41" s="14"/>
      <c r="QC41" s="14"/>
      <c r="QD41" s="14"/>
      <c r="QE41" s="14"/>
      <c r="QF41" s="14"/>
      <c r="QG41" s="14"/>
      <c r="QH41" s="14"/>
      <c r="QI41" s="14"/>
      <c r="QJ41" s="14"/>
      <c r="QK41" s="14"/>
      <c r="QL41" s="14"/>
      <c r="QM41" s="14"/>
      <c r="QN41" s="14"/>
      <c r="QO41" s="14"/>
      <c r="QP41" s="14"/>
      <c r="QQ41" s="14"/>
      <c r="QR41" s="14"/>
      <c r="QS41" s="14"/>
      <c r="QT41" s="14"/>
      <c r="QU41" s="14"/>
      <c r="QV41" s="14"/>
      <c r="QW41" s="14"/>
      <c r="QX41" s="14"/>
      <c r="QY41" s="14"/>
      <c r="QZ41" s="14"/>
      <c r="RA41" s="14"/>
      <c r="RB41" s="14"/>
      <c r="RC41" s="14"/>
      <c r="RD41" s="14"/>
      <c r="RE41" s="14"/>
      <c r="RF41" s="14"/>
      <c r="RG41" s="14"/>
      <c r="RH41" s="14"/>
      <c r="RI41" s="14"/>
      <c r="RJ41" s="14"/>
      <c r="RK41" s="14"/>
      <c r="RL41" s="14"/>
      <c r="RM41" s="14"/>
      <c r="RN41" s="14"/>
      <c r="RO41" s="14"/>
      <c r="RP41" s="14"/>
      <c r="RQ41" s="14"/>
      <c r="RR41" s="14"/>
      <c r="RS41" s="14"/>
      <c r="RT41" s="14"/>
      <c r="RU41" s="14"/>
      <c r="RV41" s="14"/>
      <c r="RW41" s="14"/>
      <c r="RX41" s="14"/>
      <c r="RY41" s="14"/>
      <c r="RZ41" s="14"/>
      <c r="SA41" s="14"/>
      <c r="SB41" s="14"/>
      <c r="SC41" s="14"/>
      <c r="SD41" s="14"/>
      <c r="SE41" s="14"/>
      <c r="SF41" s="14"/>
      <c r="SG41" s="14"/>
      <c r="SH41" s="14"/>
      <c r="SI41" s="14"/>
      <c r="SJ41" s="14"/>
      <c r="SK41" s="14"/>
      <c r="SL41" s="14"/>
      <c r="SM41" s="14"/>
      <c r="SN41" s="14"/>
      <c r="SO41" s="14"/>
      <c r="SP41" s="14"/>
      <c r="SQ41" s="14"/>
      <c r="SR41" s="14"/>
      <c r="SS41" s="14"/>
      <c r="ST41" s="14"/>
      <c r="SU41" s="14"/>
      <c r="SV41" s="14"/>
      <c r="SW41" s="14"/>
      <c r="SX41" s="14"/>
      <c r="SY41" s="14"/>
      <c r="SZ41" s="14"/>
      <c r="TA41" s="14"/>
      <c r="TB41" s="14"/>
      <c r="TC41" s="14"/>
      <c r="TD41" s="14"/>
      <c r="TE41" s="14"/>
      <c r="TF41" s="14"/>
      <c r="TG41" s="14"/>
      <c r="TH41" s="14"/>
      <c r="TI41" s="14"/>
      <c r="TJ41" s="14"/>
      <c r="TK41" s="14"/>
      <c r="TL41" s="14"/>
      <c r="TM41" s="14"/>
      <c r="TN41" s="14"/>
      <c r="TO41" s="14"/>
      <c r="TP41" s="14"/>
      <c r="TQ41" s="14"/>
      <c r="TR41" s="14"/>
      <c r="TS41" s="14"/>
      <c r="TT41" s="14"/>
      <c r="TU41" s="14"/>
      <c r="TV41" s="14"/>
      <c r="TW41" s="14"/>
      <c r="TX41" s="14"/>
      <c r="TY41" s="14"/>
      <c r="TZ41" s="14"/>
      <c r="UA41" s="14"/>
      <c r="UB41" s="14"/>
      <c r="UC41" s="14"/>
      <c r="UD41" s="14"/>
      <c r="UE41" s="14"/>
      <c r="UF41" s="14"/>
      <c r="UG41" s="14"/>
      <c r="UH41" s="14"/>
      <c r="UI41" s="14"/>
      <c r="UJ41" s="14"/>
      <c r="UK41" s="14"/>
      <c r="UL41" s="14"/>
      <c r="UM41" s="14"/>
      <c r="UN41" s="14"/>
      <c r="UO41" s="14"/>
      <c r="UP41" s="14"/>
      <c r="UQ41" s="14"/>
      <c r="UR41" s="14"/>
      <c r="US41" s="14"/>
      <c r="UT41" s="14"/>
      <c r="UU41" s="14"/>
      <c r="UV41" s="14"/>
      <c r="UW41" s="14"/>
      <c r="UX41" s="14"/>
      <c r="UY41" s="14"/>
      <c r="UZ41" s="14"/>
      <c r="VA41" s="14"/>
      <c r="VB41" s="14"/>
      <c r="VC41" s="14"/>
      <c r="VD41" s="14"/>
      <c r="VE41" s="14"/>
      <c r="VF41" s="14"/>
      <c r="VG41" s="14"/>
      <c r="VH41" s="14"/>
      <c r="VI41" s="14"/>
      <c r="VJ41" s="14"/>
      <c r="VK41" s="14"/>
      <c r="VL41" s="14"/>
      <c r="VM41" s="14"/>
      <c r="VN41" s="14"/>
      <c r="VO41" s="14"/>
      <c r="VP41" s="14"/>
      <c r="VQ41" s="14"/>
      <c r="VR41" s="14"/>
      <c r="VS41" s="14"/>
      <c r="VT41" s="14"/>
      <c r="VU41" s="14"/>
      <c r="VV41" s="14"/>
      <c r="VW41" s="14"/>
      <c r="VX41" s="14"/>
      <c r="VY41" s="14"/>
      <c r="VZ41" s="14"/>
      <c r="WA41" s="14"/>
      <c r="WB41" s="14"/>
      <c r="WC41" s="14"/>
      <c r="WD41" s="14"/>
      <c r="WE41" s="14"/>
      <c r="WF41" s="14"/>
      <c r="WG41" s="14"/>
      <c r="WH41" s="14"/>
      <c r="WI41" s="14"/>
      <c r="WJ41" s="14"/>
      <c r="WK41" s="14"/>
      <c r="WL41" s="14"/>
      <c r="WM41" s="14"/>
      <c r="WN41" s="14"/>
      <c r="WO41" s="14"/>
      <c r="WP41" s="14"/>
      <c r="WQ41" s="14"/>
      <c r="WR41" s="14"/>
      <c r="WS41" s="14"/>
      <c r="WT41" s="14"/>
      <c r="WU41" s="14"/>
      <c r="WV41" s="14"/>
      <c r="WW41" s="14"/>
      <c r="WX41" s="14"/>
      <c r="WY41" s="14"/>
      <c r="WZ41" s="14"/>
      <c r="XA41" s="14"/>
      <c r="XB41" s="14"/>
      <c r="XC41" s="14"/>
      <c r="XD41" s="14"/>
      <c r="XE41" s="14"/>
      <c r="XF41" s="14"/>
      <c r="XG41" s="14"/>
      <c r="XH41" s="14"/>
      <c r="XI41" s="14"/>
      <c r="XJ41" s="14"/>
      <c r="XK41" s="14"/>
      <c r="XL41" s="14"/>
      <c r="XM41" s="14"/>
      <c r="XN41" s="14"/>
      <c r="XO41" s="14"/>
      <c r="XP41" s="14"/>
      <c r="XQ41" s="14"/>
      <c r="XR41" s="14"/>
      <c r="XS41" s="14"/>
      <c r="XT41" s="14"/>
      <c r="XU41" s="14"/>
      <c r="XV41" s="14"/>
      <c r="XW41" s="14"/>
      <c r="XX41" s="14"/>
      <c r="XY41" s="14"/>
      <c r="XZ41" s="14"/>
      <c r="YA41" s="14"/>
      <c r="YB41" s="14"/>
      <c r="YC41" s="14"/>
      <c r="YD41" s="14"/>
      <c r="YE41" s="14"/>
      <c r="YF41" s="14"/>
      <c r="YG41" s="14"/>
      <c r="YH41" s="14"/>
      <c r="YI41" s="14"/>
      <c r="YJ41" s="14"/>
      <c r="YK41" s="14"/>
      <c r="YL41" s="14"/>
      <c r="YM41" s="14"/>
      <c r="YN41" s="14"/>
      <c r="YO41" s="14"/>
      <c r="YP41" s="14"/>
      <c r="YQ41" s="14"/>
      <c r="YR41" s="14"/>
      <c r="YS41" s="14"/>
      <c r="YT41" s="14"/>
      <c r="YU41" s="14"/>
      <c r="YV41" s="14"/>
      <c r="YW41" s="14"/>
      <c r="YX41" s="14"/>
      <c r="YY41" s="14"/>
      <c r="YZ41" s="14"/>
      <c r="ZA41" s="14"/>
      <c r="ZB41" s="14"/>
      <c r="ZC41" s="14"/>
      <c r="ZD41" s="14"/>
      <c r="ZE41" s="14"/>
      <c r="ZF41" s="14"/>
      <c r="ZG41" s="14"/>
      <c r="ZH41" s="14"/>
      <c r="ZI41" s="14"/>
      <c r="ZJ41" s="14"/>
      <c r="ZK41" s="14"/>
      <c r="ZL41" s="14"/>
      <c r="ZM41" s="14"/>
      <c r="ZN41" s="14"/>
      <c r="ZO41" s="14"/>
      <c r="ZP41" s="14"/>
      <c r="ZQ41" s="14"/>
      <c r="ZR41" s="14"/>
      <c r="ZS41" s="14"/>
      <c r="ZT41" s="14"/>
      <c r="ZU41" s="14"/>
      <c r="ZV41" s="14"/>
      <c r="ZW41" s="14"/>
      <c r="ZX41" s="14"/>
      <c r="ZY41" s="14"/>
      <c r="ZZ41" s="14"/>
    </row>
    <row r="42" spans="1:702" s="8" customFormat="1" ht="15.95" customHeight="1" x14ac:dyDescent="0.25">
      <c r="A42" s="10">
        <v>75198</v>
      </c>
      <c r="B42" s="10" t="s">
        <v>131</v>
      </c>
      <c r="C42" s="9" t="s">
        <v>100</v>
      </c>
      <c r="D42" s="10" t="s">
        <v>92</v>
      </c>
      <c r="E42" s="10" t="s">
        <v>93</v>
      </c>
      <c r="F42" s="10" t="s">
        <v>94</v>
      </c>
      <c r="G42" s="10" t="s">
        <v>95</v>
      </c>
      <c r="H42" s="10" t="s">
        <v>96</v>
      </c>
      <c r="I42" s="10" t="s">
        <v>132</v>
      </c>
      <c r="J42" s="10" t="s">
        <v>129</v>
      </c>
      <c r="K42" s="10" t="s">
        <v>130</v>
      </c>
      <c r="L42" s="18">
        <v>2825</v>
      </c>
      <c r="M42" s="18">
        <v>2825</v>
      </c>
      <c r="N42" s="18"/>
      <c r="O42" s="18">
        <v>2825</v>
      </c>
      <c r="P42" s="18">
        <v>2825</v>
      </c>
      <c r="Q42" s="18"/>
      <c r="R42" s="29"/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8">
        <v>0</v>
      </c>
      <c r="AM42" s="18">
        <v>0</v>
      </c>
      <c r="AN42" s="18">
        <v>0</v>
      </c>
      <c r="AO42" s="18">
        <v>0</v>
      </c>
      <c r="AP42" s="18">
        <v>0</v>
      </c>
      <c r="AQ42" s="18">
        <v>0</v>
      </c>
      <c r="AR42" s="18">
        <v>0</v>
      </c>
      <c r="AS42" s="18">
        <v>0</v>
      </c>
      <c r="AT42" s="18">
        <v>0</v>
      </c>
      <c r="AU42" s="18">
        <v>0</v>
      </c>
      <c r="AV42" s="18">
        <v>0</v>
      </c>
      <c r="AW42" s="18">
        <v>0</v>
      </c>
      <c r="AX42" s="18">
        <v>0</v>
      </c>
      <c r="AY42" s="18">
        <v>0</v>
      </c>
      <c r="AZ42" s="18">
        <v>0</v>
      </c>
      <c r="BA42" s="18">
        <v>0</v>
      </c>
      <c r="BB42" s="18">
        <v>0</v>
      </c>
      <c r="BC42" s="18">
        <v>0</v>
      </c>
      <c r="BD42" s="18">
        <v>0</v>
      </c>
      <c r="BE42" s="18">
        <v>0</v>
      </c>
      <c r="BF42" s="18">
        <v>2825</v>
      </c>
      <c r="BG42" s="18">
        <v>2825</v>
      </c>
      <c r="BH42" s="18">
        <v>1</v>
      </c>
      <c r="BI42" s="18">
        <v>0</v>
      </c>
      <c r="BJ42" s="18">
        <v>0</v>
      </c>
      <c r="BK42" s="18">
        <v>0</v>
      </c>
      <c r="BL42" s="18">
        <v>0</v>
      </c>
      <c r="BM42" s="18">
        <v>0</v>
      </c>
      <c r="BN42" s="18">
        <v>0</v>
      </c>
      <c r="BO42" s="18">
        <v>0</v>
      </c>
      <c r="BP42" s="18">
        <v>0</v>
      </c>
      <c r="BQ42" s="18">
        <v>0</v>
      </c>
      <c r="BR42" s="18">
        <v>0</v>
      </c>
      <c r="BS42" s="18">
        <v>0</v>
      </c>
      <c r="BT42" s="18">
        <v>0</v>
      </c>
      <c r="BU42" s="18">
        <v>0</v>
      </c>
      <c r="BV42" s="18">
        <v>0</v>
      </c>
      <c r="BW42" s="18">
        <v>0</v>
      </c>
      <c r="BX42" s="18">
        <v>0</v>
      </c>
      <c r="BY42" s="18">
        <v>0</v>
      </c>
      <c r="BZ42" s="18">
        <v>0</v>
      </c>
      <c r="CA42" s="18">
        <v>0</v>
      </c>
      <c r="CB42" s="18">
        <v>0</v>
      </c>
      <c r="CC42" s="18">
        <v>0</v>
      </c>
      <c r="CD42" s="18">
        <v>0</v>
      </c>
      <c r="CE42" s="18">
        <v>0</v>
      </c>
      <c r="CF42" s="18">
        <v>0</v>
      </c>
      <c r="CG42" s="18">
        <v>0</v>
      </c>
      <c r="CH42" s="18">
        <v>0</v>
      </c>
      <c r="CI42" s="18">
        <v>0</v>
      </c>
      <c r="CJ42" s="18">
        <v>0</v>
      </c>
      <c r="CK42" s="18">
        <v>0</v>
      </c>
      <c r="CL42" s="18">
        <v>0</v>
      </c>
      <c r="CM42" s="18">
        <v>0</v>
      </c>
      <c r="CN42" s="18">
        <v>0</v>
      </c>
      <c r="CO42" s="18">
        <v>0</v>
      </c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</row>
    <row r="43" spans="1:702" s="8" customFormat="1" ht="15.95" customHeight="1" x14ac:dyDescent="0.25">
      <c r="A43" s="10">
        <v>75200</v>
      </c>
      <c r="B43" s="10" t="s">
        <v>131</v>
      </c>
      <c r="C43" s="9" t="s">
        <v>100</v>
      </c>
      <c r="D43" s="10" t="s">
        <v>92</v>
      </c>
      <c r="E43" s="10" t="s">
        <v>93</v>
      </c>
      <c r="F43" s="10" t="s">
        <v>94</v>
      </c>
      <c r="G43" s="10" t="s">
        <v>95</v>
      </c>
      <c r="H43" s="10" t="s">
        <v>96</v>
      </c>
      <c r="I43" s="10" t="s">
        <v>132</v>
      </c>
      <c r="J43" s="10" t="s">
        <v>147</v>
      </c>
      <c r="K43" s="10" t="s">
        <v>148</v>
      </c>
      <c r="L43" s="18">
        <v>2954</v>
      </c>
      <c r="M43" s="18">
        <v>2954</v>
      </c>
      <c r="N43" s="18"/>
      <c r="O43" s="18">
        <v>2954</v>
      </c>
      <c r="P43" s="18">
        <v>2954</v>
      </c>
      <c r="Q43" s="18"/>
      <c r="R43" s="29"/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18">
        <v>0</v>
      </c>
      <c r="AK43" s="18">
        <v>0</v>
      </c>
      <c r="AL43" s="18">
        <v>0</v>
      </c>
      <c r="AM43" s="18">
        <v>0</v>
      </c>
      <c r="AN43" s="18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18">
        <v>0</v>
      </c>
      <c r="AZ43" s="18">
        <v>0</v>
      </c>
      <c r="BA43" s="18">
        <v>0</v>
      </c>
      <c r="BB43" s="18">
        <v>0</v>
      </c>
      <c r="BC43" s="18">
        <v>0</v>
      </c>
      <c r="BD43" s="18">
        <v>0</v>
      </c>
      <c r="BE43" s="18">
        <v>0</v>
      </c>
      <c r="BF43" s="18">
        <v>2954</v>
      </c>
      <c r="BG43" s="18">
        <v>2954</v>
      </c>
      <c r="BH43" s="18">
        <v>1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18">
        <v>0</v>
      </c>
      <c r="BO43" s="18">
        <v>0</v>
      </c>
      <c r="BP43" s="18">
        <v>0</v>
      </c>
      <c r="BQ43" s="18">
        <v>0</v>
      </c>
      <c r="BR43" s="18">
        <v>0</v>
      </c>
      <c r="BS43" s="18">
        <v>0</v>
      </c>
      <c r="BT43" s="18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18">
        <v>0</v>
      </c>
      <c r="CF43" s="18">
        <v>0</v>
      </c>
      <c r="CG43" s="18">
        <v>0</v>
      </c>
      <c r="CH43" s="18">
        <v>0</v>
      </c>
      <c r="CI43" s="18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</row>
    <row r="44" spans="1:702" s="8" customFormat="1" ht="15.95" customHeight="1" x14ac:dyDescent="0.25">
      <c r="A44" s="10">
        <v>75202</v>
      </c>
      <c r="B44" s="10" t="s">
        <v>131</v>
      </c>
      <c r="C44" s="9" t="s">
        <v>100</v>
      </c>
      <c r="D44" s="10" t="s">
        <v>92</v>
      </c>
      <c r="E44" s="10" t="s">
        <v>93</v>
      </c>
      <c r="F44" s="10" t="s">
        <v>94</v>
      </c>
      <c r="G44" s="10" t="s">
        <v>95</v>
      </c>
      <c r="H44" s="10" t="s">
        <v>96</v>
      </c>
      <c r="I44" s="10" t="s">
        <v>132</v>
      </c>
      <c r="J44" s="10" t="s">
        <v>149</v>
      </c>
      <c r="K44" s="10" t="s">
        <v>150</v>
      </c>
      <c r="L44" s="18">
        <v>534</v>
      </c>
      <c r="M44" s="18">
        <v>534</v>
      </c>
      <c r="N44" s="18"/>
      <c r="O44" s="18">
        <v>534</v>
      </c>
      <c r="P44" s="18">
        <v>246.84</v>
      </c>
      <c r="Q44" s="18">
        <v>-287.15999999999997</v>
      </c>
      <c r="R44" s="29"/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  <c r="AN44" s="18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0</v>
      </c>
      <c r="AU44" s="18">
        <v>0</v>
      </c>
      <c r="AV44" s="18">
        <v>0</v>
      </c>
      <c r="AW44" s="18">
        <v>0</v>
      </c>
      <c r="AX44" s="18">
        <v>0</v>
      </c>
      <c r="AY44" s="18">
        <v>0</v>
      </c>
      <c r="AZ44" s="18">
        <v>0</v>
      </c>
      <c r="BA44" s="18">
        <v>0</v>
      </c>
      <c r="BB44" s="18">
        <v>0</v>
      </c>
      <c r="BC44" s="18">
        <v>0</v>
      </c>
      <c r="BD44" s="18">
        <v>0</v>
      </c>
      <c r="BE44" s="18">
        <v>0</v>
      </c>
      <c r="BF44" s="18">
        <v>534</v>
      </c>
      <c r="BG44" s="18">
        <v>246.84</v>
      </c>
      <c r="BH44" s="18">
        <v>0.46</v>
      </c>
      <c r="BI44" s="18">
        <v>0</v>
      </c>
      <c r="BJ44" s="18">
        <v>0</v>
      </c>
      <c r="BK44" s="18">
        <v>0</v>
      </c>
      <c r="BL44" s="18">
        <v>0</v>
      </c>
      <c r="BM44" s="18">
        <v>0</v>
      </c>
      <c r="BN44" s="18">
        <v>0</v>
      </c>
      <c r="BO44" s="18">
        <v>0</v>
      </c>
      <c r="BP44" s="18">
        <v>0</v>
      </c>
      <c r="BQ44" s="18">
        <v>0</v>
      </c>
      <c r="BR44" s="18">
        <v>0</v>
      </c>
      <c r="BS44" s="18">
        <v>0</v>
      </c>
      <c r="BT44" s="18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0</v>
      </c>
      <c r="CB44" s="18">
        <v>0</v>
      </c>
      <c r="CC44" s="18">
        <v>0</v>
      </c>
      <c r="CD44" s="18">
        <v>0</v>
      </c>
      <c r="CE44" s="18">
        <v>0</v>
      </c>
      <c r="CF44" s="18">
        <v>0</v>
      </c>
      <c r="CG44" s="18">
        <v>0</v>
      </c>
      <c r="CH44" s="18">
        <v>0</v>
      </c>
      <c r="CI44" s="18">
        <v>0</v>
      </c>
      <c r="CJ44" s="18">
        <v>0</v>
      </c>
      <c r="CK44" s="18">
        <v>0</v>
      </c>
      <c r="CL44" s="18">
        <v>0</v>
      </c>
      <c r="CM44" s="18">
        <v>0</v>
      </c>
      <c r="CN44" s="18">
        <v>0</v>
      </c>
      <c r="CO44" s="18">
        <v>0</v>
      </c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</row>
    <row r="45" spans="1:702" s="8" customFormat="1" ht="15.95" customHeight="1" x14ac:dyDescent="0.25">
      <c r="A45" s="10">
        <v>75204</v>
      </c>
      <c r="B45" s="10" t="s">
        <v>131</v>
      </c>
      <c r="C45" s="9" t="s">
        <v>100</v>
      </c>
      <c r="D45" s="10" t="s">
        <v>92</v>
      </c>
      <c r="E45" s="10" t="s">
        <v>93</v>
      </c>
      <c r="F45" s="10" t="s">
        <v>94</v>
      </c>
      <c r="G45" s="10" t="s">
        <v>95</v>
      </c>
      <c r="H45" s="10" t="s">
        <v>96</v>
      </c>
      <c r="I45" s="10" t="s">
        <v>132</v>
      </c>
      <c r="J45" s="10" t="s">
        <v>151</v>
      </c>
      <c r="K45" s="10" t="s">
        <v>152</v>
      </c>
      <c r="L45" s="18">
        <v>1000</v>
      </c>
      <c r="M45" s="18">
        <v>1000</v>
      </c>
      <c r="N45" s="18"/>
      <c r="O45" s="18">
        <v>1000</v>
      </c>
      <c r="P45" s="18">
        <v>1000</v>
      </c>
      <c r="Q45" s="18"/>
      <c r="R45" s="29"/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  <c r="AN45" s="18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18">
        <v>0</v>
      </c>
      <c r="AZ45" s="18">
        <v>0</v>
      </c>
      <c r="BA45" s="18">
        <v>0</v>
      </c>
      <c r="BB45" s="18">
        <v>0</v>
      </c>
      <c r="BC45" s="18">
        <v>0</v>
      </c>
      <c r="BD45" s="18">
        <v>0</v>
      </c>
      <c r="BE45" s="18">
        <v>0</v>
      </c>
      <c r="BF45" s="18">
        <v>1000</v>
      </c>
      <c r="BG45" s="18">
        <v>1000</v>
      </c>
      <c r="BH45" s="18">
        <v>1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18">
        <v>0</v>
      </c>
      <c r="BO45" s="18">
        <v>0</v>
      </c>
      <c r="BP45" s="18">
        <v>0</v>
      </c>
      <c r="BQ45" s="18">
        <v>0</v>
      </c>
      <c r="BR45" s="18">
        <v>0</v>
      </c>
      <c r="BS45" s="18">
        <v>0</v>
      </c>
      <c r="BT45" s="18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18">
        <v>0</v>
      </c>
      <c r="CF45" s="18">
        <v>0</v>
      </c>
      <c r="CG45" s="18">
        <v>0</v>
      </c>
      <c r="CH45" s="18">
        <v>0</v>
      </c>
      <c r="CI45" s="18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</row>
    <row r="46" spans="1:702" s="8" customFormat="1" ht="15.95" customHeight="1" x14ac:dyDescent="0.25">
      <c r="A46" s="10">
        <v>75206</v>
      </c>
      <c r="B46" s="10" t="s">
        <v>131</v>
      </c>
      <c r="C46" s="9" t="s">
        <v>100</v>
      </c>
      <c r="D46" s="10" t="s">
        <v>92</v>
      </c>
      <c r="E46" s="10" t="s">
        <v>93</v>
      </c>
      <c r="F46" s="10" t="s">
        <v>94</v>
      </c>
      <c r="G46" s="10" t="s">
        <v>95</v>
      </c>
      <c r="H46" s="10" t="s">
        <v>96</v>
      </c>
      <c r="I46" s="10" t="s">
        <v>132</v>
      </c>
      <c r="J46" s="10" t="s">
        <v>153</v>
      </c>
      <c r="K46" s="10" t="s">
        <v>154</v>
      </c>
      <c r="L46" s="18">
        <v>1976</v>
      </c>
      <c r="M46" s="18">
        <v>1976</v>
      </c>
      <c r="N46" s="18"/>
      <c r="O46" s="18">
        <v>1976</v>
      </c>
      <c r="P46" s="18">
        <v>606.36</v>
      </c>
      <c r="Q46" s="18">
        <v>-1369.6399999999999</v>
      </c>
      <c r="R46" s="29"/>
      <c r="S46" s="18">
        <v>0</v>
      </c>
      <c r="T46" s="18">
        <v>0</v>
      </c>
      <c r="U46" s="18">
        <v>0</v>
      </c>
      <c r="V46" s="18">
        <v>0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  <c r="AN46" s="18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18">
        <v>0</v>
      </c>
      <c r="AZ46" s="18">
        <v>0</v>
      </c>
      <c r="BA46" s="18">
        <v>0</v>
      </c>
      <c r="BB46" s="18">
        <v>0</v>
      </c>
      <c r="BC46" s="18">
        <v>0</v>
      </c>
      <c r="BD46" s="18">
        <v>0</v>
      </c>
      <c r="BE46" s="18">
        <v>0</v>
      </c>
      <c r="BF46" s="18">
        <v>1976</v>
      </c>
      <c r="BG46" s="18">
        <v>606.36</v>
      </c>
      <c r="BH46" s="18">
        <v>0.31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18">
        <v>0</v>
      </c>
      <c r="BO46" s="18">
        <v>0</v>
      </c>
      <c r="BP46" s="18">
        <v>0</v>
      </c>
      <c r="BQ46" s="18">
        <v>0</v>
      </c>
      <c r="BR46" s="18">
        <v>0</v>
      </c>
      <c r="BS46" s="18">
        <v>0</v>
      </c>
      <c r="BT46" s="18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18">
        <v>0</v>
      </c>
      <c r="CF46" s="18">
        <v>0</v>
      </c>
      <c r="CG46" s="18">
        <v>0</v>
      </c>
      <c r="CH46" s="18">
        <v>0</v>
      </c>
      <c r="CI46" s="18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</row>
    <row r="47" spans="1:702" s="8" customFormat="1" ht="15.95" customHeight="1" x14ac:dyDescent="0.25">
      <c r="A47" s="10">
        <v>75208</v>
      </c>
      <c r="B47" s="10" t="s">
        <v>131</v>
      </c>
      <c r="C47" s="9" t="s">
        <v>100</v>
      </c>
      <c r="D47" s="10" t="s">
        <v>92</v>
      </c>
      <c r="E47" s="10" t="s">
        <v>93</v>
      </c>
      <c r="F47" s="10" t="s">
        <v>94</v>
      </c>
      <c r="G47" s="10" t="s">
        <v>95</v>
      </c>
      <c r="H47" s="10" t="s">
        <v>96</v>
      </c>
      <c r="I47" s="10" t="s">
        <v>132</v>
      </c>
      <c r="J47" s="10" t="s">
        <v>155</v>
      </c>
      <c r="K47" s="10" t="s">
        <v>156</v>
      </c>
      <c r="L47" s="18">
        <v>3063</v>
      </c>
      <c r="M47" s="18">
        <v>3063</v>
      </c>
      <c r="N47" s="18"/>
      <c r="O47" s="18">
        <v>3063</v>
      </c>
      <c r="P47" s="18">
        <v>1596.86</v>
      </c>
      <c r="Q47" s="18">
        <v>-1466.14</v>
      </c>
      <c r="R47" s="29"/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18">
        <v>0</v>
      </c>
      <c r="AZ47" s="18">
        <v>0</v>
      </c>
      <c r="BA47" s="18">
        <v>0</v>
      </c>
      <c r="BB47" s="18">
        <v>0</v>
      </c>
      <c r="BC47" s="18">
        <v>0</v>
      </c>
      <c r="BD47" s="18">
        <v>0</v>
      </c>
      <c r="BE47" s="18">
        <v>0</v>
      </c>
      <c r="BF47" s="18">
        <v>3063</v>
      </c>
      <c r="BG47" s="18">
        <v>1596.86</v>
      </c>
      <c r="BH47" s="18">
        <v>0.52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</row>
    <row r="48" spans="1:702" ht="15.95" customHeight="1" x14ac:dyDescent="0.25">
      <c r="A48" s="7">
        <v>75210</v>
      </c>
      <c r="B48" s="7" t="s">
        <v>131</v>
      </c>
      <c r="C48" s="6" t="s">
        <v>100</v>
      </c>
      <c r="D48" s="7" t="s">
        <v>92</v>
      </c>
      <c r="E48" s="7" t="s">
        <v>93</v>
      </c>
      <c r="F48" s="7" t="s">
        <v>94</v>
      </c>
      <c r="G48" s="7" t="s">
        <v>95</v>
      </c>
      <c r="H48" s="7" t="s">
        <v>96</v>
      </c>
      <c r="I48" s="7" t="s">
        <v>132</v>
      </c>
      <c r="J48" s="7" t="s">
        <v>157</v>
      </c>
      <c r="K48" s="7" t="s">
        <v>158</v>
      </c>
      <c r="L48" s="14">
        <v>4763</v>
      </c>
      <c r="M48" s="14">
        <v>4763</v>
      </c>
      <c r="N48" s="14"/>
      <c r="O48" s="14">
        <v>4763</v>
      </c>
      <c r="P48" s="14">
        <v>3787.06</v>
      </c>
      <c r="Q48" s="14">
        <v>-975.94</v>
      </c>
      <c r="R48" s="26"/>
      <c r="S48" s="14">
        <v>0</v>
      </c>
      <c r="T48" s="14">
        <v>0</v>
      </c>
      <c r="U48" s="14">
        <v>0</v>
      </c>
      <c r="V48" s="14">
        <v>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  <c r="AC48" s="14">
        <v>0</v>
      </c>
      <c r="AD48" s="14">
        <v>0</v>
      </c>
      <c r="AE48" s="14">
        <v>0</v>
      </c>
      <c r="AF48" s="14">
        <v>0</v>
      </c>
      <c r="AG48" s="14">
        <v>0</v>
      </c>
      <c r="AH48" s="14">
        <v>0</v>
      </c>
      <c r="AI48" s="14">
        <v>0</v>
      </c>
      <c r="AJ48" s="14">
        <v>0</v>
      </c>
      <c r="AK48" s="14">
        <v>0</v>
      </c>
      <c r="AL48" s="14">
        <v>0</v>
      </c>
      <c r="AM48" s="14">
        <v>0</v>
      </c>
      <c r="AN48" s="14">
        <v>0</v>
      </c>
      <c r="AO48" s="14">
        <v>0</v>
      </c>
      <c r="AP48" s="14">
        <v>0</v>
      </c>
      <c r="AQ48" s="14">
        <v>0</v>
      </c>
      <c r="AR48" s="14">
        <v>0</v>
      </c>
      <c r="AS48" s="14">
        <v>0</v>
      </c>
      <c r="AT48" s="14">
        <v>0</v>
      </c>
      <c r="AU48" s="14">
        <v>0</v>
      </c>
      <c r="AV48" s="14">
        <v>0</v>
      </c>
      <c r="AW48" s="14">
        <v>0</v>
      </c>
      <c r="AX48" s="14">
        <v>0</v>
      </c>
      <c r="AY48" s="14">
        <v>0</v>
      </c>
      <c r="AZ48" s="14">
        <v>0</v>
      </c>
      <c r="BA48" s="14">
        <v>0</v>
      </c>
      <c r="BB48" s="14">
        <v>0</v>
      </c>
      <c r="BC48" s="14">
        <v>0</v>
      </c>
      <c r="BD48" s="14">
        <v>0</v>
      </c>
      <c r="BE48" s="14">
        <v>0</v>
      </c>
      <c r="BF48" s="14">
        <v>4763</v>
      </c>
      <c r="BG48" s="14">
        <v>3787.06</v>
      </c>
      <c r="BH48" s="14">
        <v>0.8</v>
      </c>
      <c r="BI48" s="14">
        <v>0</v>
      </c>
      <c r="BJ48" s="14">
        <v>0</v>
      </c>
      <c r="BK48" s="14">
        <v>0</v>
      </c>
      <c r="BL48" s="14">
        <v>0</v>
      </c>
      <c r="BM48" s="14">
        <v>0</v>
      </c>
      <c r="BN48" s="14">
        <v>0</v>
      </c>
      <c r="BO48" s="14">
        <v>0</v>
      </c>
      <c r="BP48" s="14">
        <v>0</v>
      </c>
      <c r="BQ48" s="14">
        <v>0</v>
      </c>
      <c r="BR48" s="14">
        <v>0</v>
      </c>
      <c r="BS48" s="14">
        <v>0</v>
      </c>
      <c r="BT48" s="14">
        <v>0</v>
      </c>
      <c r="BU48" s="14">
        <v>0</v>
      </c>
      <c r="BV48" s="14">
        <v>0</v>
      </c>
      <c r="BW48" s="14">
        <v>0</v>
      </c>
      <c r="BX48" s="14">
        <v>0</v>
      </c>
      <c r="BY48" s="14">
        <v>0</v>
      </c>
      <c r="BZ48" s="14">
        <v>0</v>
      </c>
      <c r="CA48" s="14">
        <v>0</v>
      </c>
      <c r="CB48" s="14">
        <v>0</v>
      </c>
      <c r="CC48" s="14">
        <v>0</v>
      </c>
      <c r="CD48" s="14">
        <v>0</v>
      </c>
      <c r="CE48" s="14">
        <v>0</v>
      </c>
      <c r="CF48" s="14">
        <v>0</v>
      </c>
      <c r="CG48" s="14">
        <v>0</v>
      </c>
      <c r="CH48" s="14">
        <v>0</v>
      </c>
      <c r="CI48" s="14">
        <v>0</v>
      </c>
      <c r="CJ48" s="14">
        <v>0</v>
      </c>
      <c r="CK48" s="14">
        <v>0</v>
      </c>
      <c r="CL48" s="14">
        <v>0</v>
      </c>
      <c r="CM48" s="14">
        <v>0</v>
      </c>
      <c r="CN48" s="14">
        <v>0</v>
      </c>
      <c r="CO48" s="14">
        <v>0</v>
      </c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A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  <c r="JR48" s="14"/>
      <c r="JS48" s="14"/>
      <c r="JT48" s="14"/>
      <c r="JU48" s="14"/>
      <c r="JV48" s="14"/>
      <c r="JW48" s="14"/>
      <c r="JX48" s="14"/>
      <c r="JY48" s="14"/>
      <c r="JZ48" s="14"/>
      <c r="KA48" s="14"/>
      <c r="KB48" s="14"/>
      <c r="KC48" s="14"/>
      <c r="KD48" s="14"/>
      <c r="KE48" s="14"/>
      <c r="KF48" s="14"/>
      <c r="KG48" s="14"/>
      <c r="KH48" s="14"/>
      <c r="KI48" s="14"/>
      <c r="KJ48" s="14"/>
      <c r="KK48" s="14"/>
      <c r="KL48" s="14"/>
      <c r="KM48" s="14"/>
      <c r="KN48" s="14"/>
      <c r="KO48" s="14"/>
      <c r="KP48" s="14"/>
      <c r="KQ48" s="14"/>
      <c r="KR48" s="14"/>
      <c r="KS48" s="14"/>
      <c r="KT48" s="14"/>
      <c r="KU48" s="14"/>
      <c r="KV48" s="14"/>
      <c r="KW48" s="14"/>
      <c r="KX48" s="14"/>
      <c r="KY48" s="14"/>
      <c r="KZ48" s="14"/>
      <c r="LA48" s="14"/>
      <c r="LB48" s="14"/>
      <c r="LC48" s="14"/>
      <c r="LD48" s="14"/>
      <c r="LE48" s="14"/>
      <c r="LF48" s="14"/>
      <c r="LG48" s="14"/>
      <c r="LH48" s="14"/>
      <c r="LI48" s="14"/>
      <c r="LJ48" s="14"/>
      <c r="LK48" s="14"/>
      <c r="LL48" s="14"/>
      <c r="LM48" s="14"/>
      <c r="LN48" s="14"/>
      <c r="LO48" s="14"/>
      <c r="LP48" s="14"/>
      <c r="LQ48" s="14"/>
      <c r="LR48" s="14"/>
      <c r="LS48" s="14"/>
      <c r="LT48" s="14"/>
      <c r="LU48" s="14"/>
      <c r="LV48" s="14"/>
      <c r="LW48" s="14"/>
      <c r="LX48" s="14"/>
      <c r="LY48" s="14"/>
      <c r="LZ48" s="14"/>
      <c r="MA48" s="14"/>
      <c r="MB48" s="14"/>
      <c r="MC48" s="14"/>
      <c r="MD48" s="14"/>
      <c r="ME48" s="14"/>
      <c r="MF48" s="14"/>
      <c r="MG48" s="14"/>
      <c r="MH48" s="14"/>
      <c r="MI48" s="14"/>
      <c r="MJ48" s="14"/>
      <c r="MK48" s="14"/>
      <c r="ML48" s="14"/>
      <c r="MM48" s="14"/>
      <c r="MN48" s="14"/>
      <c r="MO48" s="14"/>
      <c r="MP48" s="14"/>
      <c r="MQ48" s="14"/>
      <c r="MR48" s="14"/>
      <c r="MS48" s="14"/>
      <c r="MT48" s="14"/>
      <c r="MU48" s="14"/>
      <c r="MV48" s="14"/>
      <c r="MW48" s="14"/>
      <c r="MX48" s="14"/>
      <c r="MY48" s="14"/>
      <c r="MZ48" s="14"/>
      <c r="NA48" s="14"/>
      <c r="NB48" s="14"/>
      <c r="NC48" s="14"/>
      <c r="ND48" s="14"/>
      <c r="NE48" s="14"/>
      <c r="NF48" s="14"/>
      <c r="NG48" s="14"/>
      <c r="NH48" s="14"/>
      <c r="NI48" s="14"/>
      <c r="NJ48" s="14"/>
      <c r="NK48" s="14"/>
      <c r="NL48" s="14"/>
      <c r="NM48" s="14"/>
      <c r="NN48" s="14"/>
      <c r="NO48" s="14"/>
      <c r="NP48" s="14"/>
      <c r="NQ48" s="14"/>
      <c r="NR48" s="14"/>
      <c r="NS48" s="14"/>
      <c r="NT48" s="14"/>
      <c r="NU48" s="14"/>
      <c r="NV48" s="14"/>
      <c r="NW48" s="14"/>
      <c r="NX48" s="14"/>
      <c r="NY48" s="14"/>
      <c r="NZ48" s="14"/>
      <c r="OA48" s="14"/>
      <c r="OB48" s="14"/>
      <c r="OC48" s="14"/>
      <c r="OD48" s="14"/>
      <c r="OE48" s="14"/>
      <c r="OF48" s="14"/>
      <c r="OG48" s="14"/>
      <c r="OH48" s="14"/>
      <c r="OI48" s="14"/>
      <c r="OJ48" s="14"/>
      <c r="OK48" s="14"/>
      <c r="OL48" s="14"/>
      <c r="OM48" s="14"/>
      <c r="ON48" s="14"/>
      <c r="OO48" s="14"/>
      <c r="OP48" s="14"/>
      <c r="OQ48" s="14"/>
      <c r="OR48" s="14"/>
      <c r="OS48" s="14"/>
      <c r="OT48" s="14"/>
      <c r="OU48" s="14"/>
      <c r="OV48" s="14"/>
      <c r="OW48" s="14"/>
      <c r="OX48" s="14"/>
      <c r="OY48" s="14"/>
      <c r="OZ48" s="14"/>
      <c r="PA48" s="14"/>
      <c r="PB48" s="14"/>
      <c r="PC48" s="14"/>
      <c r="PD48" s="14"/>
      <c r="PE48" s="14"/>
      <c r="PF48" s="14"/>
      <c r="PG48" s="14"/>
      <c r="PH48" s="14"/>
      <c r="PI48" s="14"/>
      <c r="PJ48" s="14"/>
      <c r="PK48" s="14"/>
      <c r="PL48" s="14"/>
      <c r="PM48" s="14"/>
      <c r="PN48" s="14"/>
      <c r="PO48" s="14"/>
      <c r="PP48" s="14"/>
      <c r="PQ48" s="14"/>
      <c r="PR48" s="14"/>
      <c r="PS48" s="14"/>
      <c r="PT48" s="14"/>
      <c r="PU48" s="14"/>
      <c r="PV48" s="14"/>
      <c r="PW48" s="14"/>
      <c r="PX48" s="14"/>
      <c r="PY48" s="14"/>
      <c r="PZ48" s="14"/>
      <c r="QA48" s="14"/>
      <c r="QB48" s="14"/>
      <c r="QC48" s="14"/>
      <c r="QD48" s="14"/>
      <c r="QE48" s="14"/>
      <c r="QF48" s="14"/>
      <c r="QG48" s="14"/>
      <c r="QH48" s="14"/>
      <c r="QI48" s="14"/>
      <c r="QJ48" s="14"/>
      <c r="QK48" s="14"/>
      <c r="QL48" s="14"/>
      <c r="QM48" s="14"/>
      <c r="QN48" s="14"/>
      <c r="QO48" s="14"/>
      <c r="QP48" s="14"/>
      <c r="QQ48" s="14"/>
      <c r="QR48" s="14"/>
      <c r="QS48" s="14"/>
      <c r="QT48" s="14"/>
      <c r="QU48" s="14"/>
      <c r="QV48" s="14"/>
      <c r="QW48" s="14"/>
      <c r="QX48" s="14"/>
      <c r="QY48" s="14"/>
      <c r="QZ48" s="14"/>
      <c r="RA48" s="14"/>
      <c r="RB48" s="14"/>
      <c r="RC48" s="14"/>
      <c r="RD48" s="14"/>
      <c r="RE48" s="14"/>
      <c r="RF48" s="14"/>
      <c r="RG48" s="14"/>
      <c r="RH48" s="14"/>
      <c r="RI48" s="14"/>
      <c r="RJ48" s="14"/>
      <c r="RK48" s="14"/>
      <c r="RL48" s="14"/>
      <c r="RM48" s="14"/>
      <c r="RN48" s="14"/>
      <c r="RO48" s="14"/>
      <c r="RP48" s="14"/>
      <c r="RQ48" s="14"/>
      <c r="RR48" s="14"/>
      <c r="RS48" s="14"/>
      <c r="RT48" s="14"/>
      <c r="RU48" s="14"/>
      <c r="RV48" s="14"/>
      <c r="RW48" s="14"/>
      <c r="RX48" s="14"/>
      <c r="RY48" s="14"/>
      <c r="RZ48" s="14"/>
      <c r="SA48" s="14"/>
      <c r="SB48" s="14"/>
      <c r="SC48" s="14"/>
      <c r="SD48" s="14"/>
      <c r="SE48" s="14"/>
      <c r="SF48" s="14"/>
      <c r="SG48" s="14"/>
      <c r="SH48" s="14"/>
      <c r="SI48" s="14"/>
      <c r="SJ48" s="14"/>
      <c r="SK48" s="14"/>
      <c r="SL48" s="14"/>
      <c r="SM48" s="14"/>
      <c r="SN48" s="14"/>
      <c r="SO48" s="14"/>
      <c r="SP48" s="14"/>
      <c r="SQ48" s="14"/>
      <c r="SR48" s="14"/>
      <c r="SS48" s="14"/>
      <c r="ST48" s="14"/>
      <c r="SU48" s="14"/>
      <c r="SV48" s="14"/>
      <c r="SW48" s="14"/>
      <c r="SX48" s="14"/>
      <c r="SY48" s="14"/>
      <c r="SZ48" s="14"/>
      <c r="TA48" s="14"/>
      <c r="TB48" s="14"/>
      <c r="TC48" s="14"/>
      <c r="TD48" s="14"/>
      <c r="TE48" s="14"/>
      <c r="TF48" s="14"/>
      <c r="TG48" s="14"/>
      <c r="TH48" s="14"/>
      <c r="TI48" s="14"/>
      <c r="TJ48" s="14"/>
      <c r="TK48" s="14"/>
      <c r="TL48" s="14"/>
      <c r="TM48" s="14"/>
      <c r="TN48" s="14"/>
      <c r="TO48" s="14"/>
      <c r="TP48" s="14"/>
      <c r="TQ48" s="14"/>
      <c r="TR48" s="14"/>
      <c r="TS48" s="14"/>
      <c r="TT48" s="14"/>
      <c r="TU48" s="14"/>
      <c r="TV48" s="14"/>
      <c r="TW48" s="14"/>
      <c r="TX48" s="14"/>
      <c r="TY48" s="14"/>
      <c r="TZ48" s="14"/>
      <c r="UA48" s="14"/>
      <c r="UB48" s="14"/>
      <c r="UC48" s="14"/>
      <c r="UD48" s="14"/>
      <c r="UE48" s="14"/>
      <c r="UF48" s="14"/>
      <c r="UG48" s="14"/>
      <c r="UH48" s="14"/>
      <c r="UI48" s="14"/>
      <c r="UJ48" s="14"/>
      <c r="UK48" s="14"/>
      <c r="UL48" s="14"/>
      <c r="UM48" s="14"/>
      <c r="UN48" s="14"/>
      <c r="UO48" s="14"/>
      <c r="UP48" s="14"/>
      <c r="UQ48" s="14"/>
      <c r="UR48" s="14"/>
      <c r="US48" s="14"/>
      <c r="UT48" s="14"/>
      <c r="UU48" s="14"/>
      <c r="UV48" s="14"/>
      <c r="UW48" s="14"/>
      <c r="UX48" s="14"/>
      <c r="UY48" s="14"/>
      <c r="UZ48" s="14"/>
      <c r="VA48" s="14"/>
      <c r="VB48" s="14"/>
      <c r="VC48" s="14"/>
      <c r="VD48" s="14"/>
      <c r="VE48" s="14"/>
      <c r="VF48" s="14"/>
      <c r="VG48" s="14"/>
      <c r="VH48" s="14"/>
      <c r="VI48" s="14"/>
      <c r="VJ48" s="14"/>
      <c r="VK48" s="14"/>
      <c r="VL48" s="14"/>
      <c r="VM48" s="14"/>
      <c r="VN48" s="14"/>
      <c r="VO48" s="14"/>
      <c r="VP48" s="14"/>
      <c r="VQ48" s="14"/>
      <c r="VR48" s="14"/>
      <c r="VS48" s="14"/>
      <c r="VT48" s="14"/>
      <c r="VU48" s="14"/>
      <c r="VV48" s="14"/>
      <c r="VW48" s="14"/>
      <c r="VX48" s="14"/>
      <c r="VY48" s="14"/>
      <c r="VZ48" s="14"/>
      <c r="WA48" s="14"/>
      <c r="WB48" s="14"/>
      <c r="WC48" s="14"/>
      <c r="WD48" s="14"/>
      <c r="WE48" s="14"/>
      <c r="WF48" s="14"/>
      <c r="WG48" s="14"/>
      <c r="WH48" s="14"/>
      <c r="WI48" s="14"/>
      <c r="WJ48" s="14"/>
      <c r="WK48" s="14"/>
      <c r="WL48" s="14"/>
      <c r="WM48" s="14"/>
      <c r="WN48" s="14"/>
      <c r="WO48" s="14"/>
      <c r="WP48" s="14"/>
      <c r="WQ48" s="14"/>
      <c r="WR48" s="14"/>
      <c r="WS48" s="14"/>
      <c r="WT48" s="14"/>
      <c r="WU48" s="14"/>
      <c r="WV48" s="14"/>
      <c r="WW48" s="14"/>
      <c r="WX48" s="14"/>
      <c r="WY48" s="14"/>
      <c r="WZ48" s="14"/>
      <c r="XA48" s="14"/>
      <c r="XB48" s="14"/>
      <c r="XC48" s="14"/>
      <c r="XD48" s="14"/>
      <c r="XE48" s="14"/>
      <c r="XF48" s="14"/>
      <c r="XG48" s="14"/>
      <c r="XH48" s="14"/>
      <c r="XI48" s="14"/>
      <c r="XJ48" s="14"/>
      <c r="XK48" s="14"/>
      <c r="XL48" s="14"/>
      <c r="XM48" s="14"/>
      <c r="XN48" s="14"/>
      <c r="XO48" s="14"/>
      <c r="XP48" s="14"/>
      <c r="XQ48" s="14"/>
      <c r="XR48" s="14"/>
      <c r="XS48" s="14"/>
      <c r="XT48" s="14"/>
      <c r="XU48" s="14"/>
      <c r="XV48" s="14"/>
      <c r="XW48" s="14"/>
      <c r="XX48" s="14"/>
      <c r="XY48" s="14"/>
      <c r="XZ48" s="14"/>
      <c r="YA48" s="14"/>
      <c r="YB48" s="14"/>
      <c r="YC48" s="14"/>
      <c r="YD48" s="14"/>
      <c r="YE48" s="14"/>
      <c r="YF48" s="14"/>
      <c r="YG48" s="14"/>
      <c r="YH48" s="14"/>
      <c r="YI48" s="14"/>
      <c r="YJ48" s="14"/>
      <c r="YK48" s="14"/>
      <c r="YL48" s="14"/>
      <c r="YM48" s="14"/>
      <c r="YN48" s="14"/>
      <c r="YO48" s="14"/>
      <c r="YP48" s="14"/>
      <c r="YQ48" s="14"/>
      <c r="YR48" s="14"/>
      <c r="YS48" s="14"/>
      <c r="YT48" s="14"/>
      <c r="YU48" s="14"/>
      <c r="YV48" s="14"/>
      <c r="YW48" s="14"/>
      <c r="YX48" s="14"/>
      <c r="YY48" s="14"/>
      <c r="YZ48" s="14"/>
      <c r="ZA48" s="14"/>
      <c r="ZB48" s="14"/>
      <c r="ZC48" s="14"/>
      <c r="ZD48" s="14"/>
      <c r="ZE48" s="14"/>
      <c r="ZF48" s="14"/>
      <c r="ZG48" s="14"/>
      <c r="ZH48" s="14"/>
      <c r="ZI48" s="14"/>
      <c r="ZJ48" s="14"/>
      <c r="ZK48" s="14"/>
      <c r="ZL48" s="14"/>
      <c r="ZM48" s="14"/>
      <c r="ZN48" s="14"/>
      <c r="ZO48" s="14"/>
      <c r="ZP48" s="14"/>
      <c r="ZQ48" s="14"/>
      <c r="ZR48" s="14"/>
      <c r="ZS48" s="14"/>
      <c r="ZT48" s="14"/>
      <c r="ZU48" s="14"/>
      <c r="ZV48" s="14"/>
      <c r="ZW48" s="14"/>
      <c r="ZX48" s="14"/>
      <c r="ZY48" s="14"/>
      <c r="ZZ48" s="14"/>
    </row>
    <row r="49" spans="1:702" s="8" customFormat="1" ht="15.95" customHeight="1" x14ac:dyDescent="0.25">
      <c r="A49" s="10">
        <v>75212</v>
      </c>
      <c r="B49" s="10" t="s">
        <v>131</v>
      </c>
      <c r="C49" s="9" t="s">
        <v>100</v>
      </c>
      <c r="D49" s="10" t="s">
        <v>92</v>
      </c>
      <c r="E49" s="10" t="s">
        <v>93</v>
      </c>
      <c r="F49" s="10" t="s">
        <v>94</v>
      </c>
      <c r="G49" s="10" t="s">
        <v>95</v>
      </c>
      <c r="H49" s="10" t="s">
        <v>96</v>
      </c>
      <c r="I49" s="10" t="s">
        <v>132</v>
      </c>
      <c r="J49" s="10" t="s">
        <v>159</v>
      </c>
      <c r="K49" s="10" t="s">
        <v>160</v>
      </c>
      <c r="L49" s="18">
        <v>4763</v>
      </c>
      <c r="M49" s="18">
        <v>4763</v>
      </c>
      <c r="N49" s="18"/>
      <c r="O49" s="18">
        <v>4763</v>
      </c>
      <c r="P49" s="18">
        <v>3787.06</v>
      </c>
      <c r="Q49" s="18">
        <v>-975.94</v>
      </c>
      <c r="R49" s="29"/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v>0</v>
      </c>
      <c r="BC49" s="18">
        <v>0</v>
      </c>
      <c r="BD49" s="18">
        <v>0</v>
      </c>
      <c r="BE49" s="18">
        <v>0</v>
      </c>
      <c r="BF49" s="18">
        <v>4763</v>
      </c>
      <c r="BG49" s="18">
        <v>3787.06</v>
      </c>
      <c r="BH49" s="18">
        <v>0.8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</row>
    <row r="50" spans="1:702" ht="15.95" customHeight="1" x14ac:dyDescent="0.25">
      <c r="A50" s="7">
        <v>75214</v>
      </c>
      <c r="B50" s="7" t="s">
        <v>131</v>
      </c>
      <c r="C50" s="6" t="s">
        <v>100</v>
      </c>
      <c r="D50" s="7" t="s">
        <v>92</v>
      </c>
      <c r="E50" s="7" t="s">
        <v>93</v>
      </c>
      <c r="F50" s="7" t="s">
        <v>94</v>
      </c>
      <c r="G50" s="7" t="s">
        <v>95</v>
      </c>
      <c r="H50" s="7" t="s">
        <v>96</v>
      </c>
      <c r="I50" s="7" t="s">
        <v>132</v>
      </c>
      <c r="J50" s="7" t="s">
        <v>161</v>
      </c>
      <c r="K50" s="7" t="s">
        <v>162</v>
      </c>
      <c r="L50" s="14">
        <v>600</v>
      </c>
      <c r="M50" s="14">
        <v>600</v>
      </c>
      <c r="N50" s="14">
        <v>0</v>
      </c>
      <c r="O50" s="14">
        <v>600</v>
      </c>
      <c r="P50" s="14">
        <v>480.44</v>
      </c>
      <c r="Q50" s="14">
        <v>-119.56</v>
      </c>
      <c r="R50" s="26">
        <v>0.8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4">
        <v>0</v>
      </c>
      <c r="AO50" s="14">
        <v>0</v>
      </c>
      <c r="AP50" s="14">
        <v>0</v>
      </c>
      <c r="AQ50" s="14">
        <v>0</v>
      </c>
      <c r="AR50" s="14">
        <v>0</v>
      </c>
      <c r="AS50" s="14">
        <v>0</v>
      </c>
      <c r="AT50" s="14">
        <v>0</v>
      </c>
      <c r="AU50" s="14">
        <v>0</v>
      </c>
      <c r="AV50" s="14">
        <v>0</v>
      </c>
      <c r="AW50" s="14">
        <v>0</v>
      </c>
      <c r="AX50" s="14">
        <v>0</v>
      </c>
      <c r="AY50" s="14">
        <v>0</v>
      </c>
      <c r="AZ50" s="14">
        <v>0</v>
      </c>
      <c r="BA50" s="14">
        <v>0</v>
      </c>
      <c r="BB50" s="14">
        <v>0</v>
      </c>
      <c r="BC50" s="14">
        <v>0</v>
      </c>
      <c r="BD50" s="14">
        <v>0</v>
      </c>
      <c r="BE50" s="14">
        <v>0</v>
      </c>
      <c r="BF50" s="14">
        <v>600</v>
      </c>
      <c r="BG50" s="14">
        <v>480.44</v>
      </c>
      <c r="BH50" s="14">
        <v>0.8</v>
      </c>
      <c r="BI50" s="14">
        <v>0</v>
      </c>
      <c r="BJ50" s="14">
        <v>0</v>
      </c>
      <c r="BK50" s="14">
        <v>0</v>
      </c>
      <c r="BL50" s="14">
        <v>0</v>
      </c>
      <c r="BM50" s="14">
        <v>0</v>
      </c>
      <c r="BN50" s="14">
        <v>0</v>
      </c>
      <c r="BO50" s="14">
        <v>0</v>
      </c>
      <c r="BP50" s="14">
        <v>0</v>
      </c>
      <c r="BQ50" s="14">
        <v>0</v>
      </c>
      <c r="BR50" s="14">
        <v>0</v>
      </c>
      <c r="BS50" s="14">
        <v>0</v>
      </c>
      <c r="BT50" s="14">
        <v>0</v>
      </c>
      <c r="BU50" s="14">
        <v>0</v>
      </c>
      <c r="BV50" s="14">
        <v>0</v>
      </c>
      <c r="BW50" s="14">
        <v>0</v>
      </c>
      <c r="BX50" s="14">
        <v>0</v>
      </c>
      <c r="BY50" s="14">
        <v>0</v>
      </c>
      <c r="BZ50" s="14">
        <v>0</v>
      </c>
      <c r="CA50" s="14">
        <v>0</v>
      </c>
      <c r="CB50" s="14">
        <v>0</v>
      </c>
      <c r="CC50" s="14">
        <v>0</v>
      </c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>
        <v>0</v>
      </c>
      <c r="CM50" s="14">
        <v>0</v>
      </c>
      <c r="CN50" s="14">
        <v>0</v>
      </c>
      <c r="CO50" s="14">
        <v>0</v>
      </c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  <c r="IV50" s="14"/>
      <c r="IW50" s="14"/>
      <c r="IX50" s="14"/>
      <c r="IY50" s="14"/>
      <c r="IZ50" s="14"/>
      <c r="JA50" s="14"/>
      <c r="JB50" s="14"/>
      <c r="JC50" s="14"/>
      <c r="JD50" s="14"/>
      <c r="JE50" s="14"/>
      <c r="JF50" s="14"/>
      <c r="JG50" s="14"/>
      <c r="JH50" s="14"/>
      <c r="JI50" s="14"/>
      <c r="JJ50" s="14"/>
      <c r="JK50" s="14"/>
      <c r="JL50" s="14"/>
      <c r="JM50" s="14"/>
      <c r="JN50" s="14"/>
      <c r="JO50" s="14"/>
      <c r="JP50" s="14"/>
      <c r="JQ50" s="14"/>
      <c r="JR50" s="14"/>
      <c r="JS50" s="14"/>
      <c r="JT50" s="14"/>
      <c r="JU50" s="14"/>
      <c r="JV50" s="14"/>
      <c r="JW50" s="14"/>
      <c r="JX50" s="14"/>
      <c r="JY50" s="14"/>
      <c r="JZ50" s="14"/>
      <c r="KA50" s="14"/>
      <c r="KB50" s="14"/>
      <c r="KC50" s="14"/>
      <c r="KD50" s="14"/>
      <c r="KE50" s="14"/>
      <c r="KF50" s="14"/>
      <c r="KG50" s="14"/>
      <c r="KH50" s="14"/>
      <c r="KI50" s="14"/>
      <c r="KJ50" s="14"/>
      <c r="KK50" s="14"/>
      <c r="KL50" s="14"/>
      <c r="KM50" s="14"/>
      <c r="KN50" s="14"/>
      <c r="KO50" s="14"/>
      <c r="KP50" s="14"/>
      <c r="KQ50" s="14"/>
      <c r="KR50" s="14"/>
      <c r="KS50" s="14"/>
      <c r="KT50" s="14"/>
      <c r="KU50" s="14"/>
      <c r="KV50" s="14"/>
      <c r="KW50" s="14"/>
      <c r="KX50" s="14"/>
      <c r="KY50" s="14"/>
      <c r="KZ50" s="14"/>
      <c r="LA50" s="14"/>
      <c r="LB50" s="14"/>
      <c r="LC50" s="14"/>
      <c r="LD50" s="14"/>
      <c r="LE50" s="14"/>
      <c r="LF50" s="14"/>
      <c r="LG50" s="14"/>
      <c r="LH50" s="14"/>
      <c r="LI50" s="14"/>
      <c r="LJ50" s="14"/>
      <c r="LK50" s="14"/>
      <c r="LL50" s="14"/>
      <c r="LM50" s="14"/>
      <c r="LN50" s="14"/>
      <c r="LO50" s="14"/>
      <c r="LP50" s="14"/>
      <c r="LQ50" s="14"/>
      <c r="LR50" s="14"/>
      <c r="LS50" s="14"/>
      <c r="LT50" s="14"/>
      <c r="LU50" s="14"/>
      <c r="LV50" s="14"/>
      <c r="LW50" s="14"/>
      <c r="LX50" s="14"/>
      <c r="LY50" s="14"/>
      <c r="LZ50" s="14"/>
      <c r="MA50" s="14"/>
      <c r="MB50" s="14"/>
      <c r="MC50" s="14"/>
      <c r="MD50" s="14"/>
      <c r="ME50" s="14"/>
      <c r="MF50" s="14"/>
      <c r="MG50" s="14"/>
      <c r="MH50" s="14"/>
      <c r="MI50" s="14"/>
      <c r="MJ50" s="14"/>
      <c r="MK50" s="14"/>
      <c r="ML50" s="14"/>
      <c r="MM50" s="14"/>
      <c r="MN50" s="14"/>
      <c r="MO50" s="14"/>
      <c r="MP50" s="14"/>
      <c r="MQ50" s="14"/>
      <c r="MR50" s="14"/>
      <c r="MS50" s="14"/>
      <c r="MT50" s="14"/>
      <c r="MU50" s="14"/>
      <c r="MV50" s="14"/>
      <c r="MW50" s="14"/>
      <c r="MX50" s="14"/>
      <c r="MY50" s="14"/>
      <c r="MZ50" s="14"/>
      <c r="NA50" s="14"/>
      <c r="NB50" s="14"/>
      <c r="NC50" s="14"/>
      <c r="ND50" s="14"/>
      <c r="NE50" s="14"/>
      <c r="NF50" s="14"/>
      <c r="NG50" s="14"/>
      <c r="NH50" s="14"/>
      <c r="NI50" s="14"/>
      <c r="NJ50" s="14"/>
      <c r="NK50" s="14"/>
      <c r="NL50" s="14"/>
      <c r="NM50" s="14"/>
      <c r="NN50" s="14"/>
      <c r="NO50" s="14"/>
      <c r="NP50" s="14"/>
      <c r="NQ50" s="14"/>
      <c r="NR50" s="14"/>
      <c r="NS50" s="14"/>
      <c r="NT50" s="14"/>
      <c r="NU50" s="14"/>
      <c r="NV50" s="14"/>
      <c r="NW50" s="14"/>
      <c r="NX50" s="14"/>
      <c r="NY50" s="14"/>
      <c r="NZ50" s="14"/>
      <c r="OA50" s="14"/>
      <c r="OB50" s="14"/>
      <c r="OC50" s="14"/>
      <c r="OD50" s="14"/>
      <c r="OE50" s="14"/>
      <c r="OF50" s="14"/>
      <c r="OG50" s="14"/>
      <c r="OH50" s="14"/>
      <c r="OI50" s="14"/>
      <c r="OJ50" s="14"/>
      <c r="OK50" s="14"/>
      <c r="OL50" s="14"/>
      <c r="OM50" s="14"/>
      <c r="ON50" s="14"/>
      <c r="OO50" s="14"/>
      <c r="OP50" s="14"/>
      <c r="OQ50" s="14"/>
      <c r="OR50" s="14"/>
      <c r="OS50" s="14"/>
      <c r="OT50" s="14"/>
      <c r="OU50" s="14"/>
      <c r="OV50" s="14"/>
      <c r="OW50" s="14"/>
      <c r="OX50" s="14"/>
      <c r="OY50" s="14"/>
      <c r="OZ50" s="14"/>
      <c r="PA50" s="14"/>
      <c r="PB50" s="14"/>
      <c r="PC50" s="14"/>
      <c r="PD50" s="14"/>
      <c r="PE50" s="14"/>
      <c r="PF50" s="14"/>
      <c r="PG50" s="14"/>
      <c r="PH50" s="14"/>
      <c r="PI50" s="14"/>
      <c r="PJ50" s="14"/>
      <c r="PK50" s="14"/>
      <c r="PL50" s="14"/>
      <c r="PM50" s="14"/>
      <c r="PN50" s="14"/>
      <c r="PO50" s="14"/>
      <c r="PP50" s="14"/>
      <c r="PQ50" s="14"/>
      <c r="PR50" s="14"/>
      <c r="PS50" s="14"/>
      <c r="PT50" s="14"/>
      <c r="PU50" s="14"/>
      <c r="PV50" s="14"/>
      <c r="PW50" s="14"/>
      <c r="PX50" s="14"/>
      <c r="PY50" s="14"/>
      <c r="PZ50" s="14"/>
      <c r="QA50" s="14"/>
      <c r="QB50" s="14"/>
      <c r="QC50" s="14"/>
      <c r="QD50" s="14"/>
      <c r="QE50" s="14"/>
      <c r="QF50" s="14"/>
      <c r="QG50" s="14"/>
      <c r="QH50" s="14"/>
      <c r="QI50" s="14"/>
      <c r="QJ50" s="14"/>
      <c r="QK50" s="14"/>
      <c r="QL50" s="14"/>
      <c r="QM50" s="14"/>
      <c r="QN50" s="14"/>
      <c r="QO50" s="14"/>
      <c r="QP50" s="14"/>
      <c r="QQ50" s="14"/>
      <c r="QR50" s="14"/>
      <c r="QS50" s="14"/>
      <c r="QT50" s="14"/>
      <c r="QU50" s="14"/>
      <c r="QV50" s="14"/>
      <c r="QW50" s="14"/>
      <c r="QX50" s="14"/>
      <c r="QY50" s="14"/>
      <c r="QZ50" s="14"/>
      <c r="RA50" s="14"/>
      <c r="RB50" s="14"/>
      <c r="RC50" s="14"/>
      <c r="RD50" s="14"/>
      <c r="RE50" s="14"/>
      <c r="RF50" s="14"/>
      <c r="RG50" s="14"/>
      <c r="RH50" s="14"/>
      <c r="RI50" s="14"/>
      <c r="RJ50" s="14"/>
      <c r="RK50" s="14"/>
      <c r="RL50" s="14"/>
      <c r="RM50" s="14"/>
      <c r="RN50" s="14"/>
      <c r="RO50" s="14"/>
      <c r="RP50" s="14"/>
      <c r="RQ50" s="14"/>
      <c r="RR50" s="14"/>
      <c r="RS50" s="14"/>
      <c r="RT50" s="14"/>
      <c r="RU50" s="14"/>
      <c r="RV50" s="14"/>
      <c r="RW50" s="14"/>
      <c r="RX50" s="14"/>
      <c r="RY50" s="14"/>
      <c r="RZ50" s="14"/>
      <c r="SA50" s="14"/>
      <c r="SB50" s="14"/>
      <c r="SC50" s="14"/>
      <c r="SD50" s="14"/>
      <c r="SE50" s="14"/>
      <c r="SF50" s="14"/>
      <c r="SG50" s="14"/>
      <c r="SH50" s="14"/>
      <c r="SI50" s="14"/>
      <c r="SJ50" s="14"/>
      <c r="SK50" s="14"/>
      <c r="SL50" s="14"/>
      <c r="SM50" s="14"/>
      <c r="SN50" s="14"/>
      <c r="SO50" s="14"/>
      <c r="SP50" s="14"/>
      <c r="SQ50" s="14"/>
      <c r="SR50" s="14"/>
      <c r="SS50" s="14"/>
      <c r="ST50" s="14"/>
      <c r="SU50" s="14"/>
      <c r="SV50" s="14"/>
      <c r="SW50" s="14"/>
      <c r="SX50" s="14"/>
      <c r="SY50" s="14"/>
      <c r="SZ50" s="14"/>
      <c r="TA50" s="14"/>
      <c r="TB50" s="14"/>
      <c r="TC50" s="14"/>
      <c r="TD50" s="14"/>
      <c r="TE50" s="14"/>
      <c r="TF50" s="14"/>
      <c r="TG50" s="14"/>
      <c r="TH50" s="14"/>
      <c r="TI50" s="14"/>
      <c r="TJ50" s="14"/>
      <c r="TK50" s="14"/>
      <c r="TL50" s="14"/>
      <c r="TM50" s="14"/>
      <c r="TN50" s="14"/>
      <c r="TO50" s="14"/>
      <c r="TP50" s="14"/>
      <c r="TQ50" s="14"/>
      <c r="TR50" s="14"/>
      <c r="TS50" s="14"/>
      <c r="TT50" s="14"/>
      <c r="TU50" s="14"/>
      <c r="TV50" s="14"/>
      <c r="TW50" s="14"/>
      <c r="TX50" s="14"/>
      <c r="TY50" s="14"/>
      <c r="TZ50" s="14"/>
      <c r="UA50" s="14"/>
      <c r="UB50" s="14"/>
      <c r="UC50" s="14"/>
      <c r="UD50" s="14"/>
      <c r="UE50" s="14"/>
      <c r="UF50" s="14"/>
      <c r="UG50" s="14"/>
      <c r="UH50" s="14"/>
      <c r="UI50" s="14"/>
      <c r="UJ50" s="14"/>
      <c r="UK50" s="14"/>
      <c r="UL50" s="14"/>
      <c r="UM50" s="14"/>
      <c r="UN50" s="14"/>
      <c r="UO50" s="14"/>
      <c r="UP50" s="14"/>
      <c r="UQ50" s="14"/>
      <c r="UR50" s="14"/>
      <c r="US50" s="14"/>
      <c r="UT50" s="14"/>
      <c r="UU50" s="14"/>
      <c r="UV50" s="14"/>
      <c r="UW50" s="14"/>
      <c r="UX50" s="14"/>
      <c r="UY50" s="14"/>
      <c r="UZ50" s="14"/>
      <c r="VA50" s="14"/>
      <c r="VB50" s="14"/>
      <c r="VC50" s="14"/>
      <c r="VD50" s="14"/>
      <c r="VE50" s="14"/>
      <c r="VF50" s="14"/>
      <c r="VG50" s="14"/>
      <c r="VH50" s="14"/>
      <c r="VI50" s="14"/>
      <c r="VJ50" s="14"/>
      <c r="VK50" s="14"/>
      <c r="VL50" s="14"/>
      <c r="VM50" s="14"/>
      <c r="VN50" s="14"/>
      <c r="VO50" s="14"/>
      <c r="VP50" s="14"/>
      <c r="VQ50" s="14"/>
      <c r="VR50" s="14"/>
      <c r="VS50" s="14"/>
      <c r="VT50" s="14"/>
      <c r="VU50" s="14"/>
      <c r="VV50" s="14"/>
      <c r="VW50" s="14"/>
      <c r="VX50" s="14"/>
      <c r="VY50" s="14"/>
      <c r="VZ50" s="14"/>
      <c r="WA50" s="14"/>
      <c r="WB50" s="14"/>
      <c r="WC50" s="14"/>
      <c r="WD50" s="14"/>
      <c r="WE50" s="14"/>
      <c r="WF50" s="14"/>
      <c r="WG50" s="14"/>
      <c r="WH50" s="14"/>
      <c r="WI50" s="14"/>
      <c r="WJ50" s="14"/>
      <c r="WK50" s="14"/>
      <c r="WL50" s="14"/>
      <c r="WM50" s="14"/>
      <c r="WN50" s="14"/>
      <c r="WO50" s="14"/>
      <c r="WP50" s="14"/>
      <c r="WQ50" s="14"/>
      <c r="WR50" s="14"/>
      <c r="WS50" s="14"/>
      <c r="WT50" s="14"/>
      <c r="WU50" s="14"/>
      <c r="WV50" s="14"/>
      <c r="WW50" s="14"/>
      <c r="WX50" s="14"/>
      <c r="WY50" s="14"/>
      <c r="WZ50" s="14"/>
      <c r="XA50" s="14"/>
      <c r="XB50" s="14"/>
      <c r="XC50" s="14"/>
      <c r="XD50" s="14"/>
      <c r="XE50" s="14"/>
      <c r="XF50" s="14"/>
      <c r="XG50" s="14"/>
      <c r="XH50" s="14"/>
      <c r="XI50" s="14"/>
      <c r="XJ50" s="14"/>
      <c r="XK50" s="14"/>
      <c r="XL50" s="14"/>
      <c r="XM50" s="14"/>
      <c r="XN50" s="14"/>
      <c r="XO50" s="14"/>
      <c r="XP50" s="14"/>
      <c r="XQ50" s="14"/>
      <c r="XR50" s="14"/>
      <c r="XS50" s="14"/>
      <c r="XT50" s="14"/>
      <c r="XU50" s="14"/>
      <c r="XV50" s="14"/>
      <c r="XW50" s="14"/>
      <c r="XX50" s="14"/>
      <c r="XY50" s="14"/>
      <c r="XZ50" s="14"/>
      <c r="YA50" s="14"/>
      <c r="YB50" s="14"/>
      <c r="YC50" s="14"/>
      <c r="YD50" s="14"/>
      <c r="YE50" s="14"/>
      <c r="YF50" s="14"/>
      <c r="YG50" s="14"/>
      <c r="YH50" s="14"/>
      <c r="YI50" s="14"/>
      <c r="YJ50" s="14"/>
      <c r="YK50" s="14"/>
      <c r="YL50" s="14"/>
      <c r="YM50" s="14"/>
      <c r="YN50" s="14"/>
      <c r="YO50" s="14"/>
      <c r="YP50" s="14"/>
      <c r="YQ50" s="14"/>
      <c r="YR50" s="14"/>
      <c r="YS50" s="14"/>
      <c r="YT50" s="14"/>
      <c r="YU50" s="14"/>
      <c r="YV50" s="14"/>
      <c r="YW50" s="14"/>
      <c r="YX50" s="14"/>
      <c r="YY50" s="14"/>
      <c r="YZ50" s="14"/>
      <c r="ZA50" s="14"/>
      <c r="ZB50" s="14"/>
      <c r="ZC50" s="14"/>
      <c r="ZD50" s="14"/>
      <c r="ZE50" s="14"/>
      <c r="ZF50" s="14"/>
      <c r="ZG50" s="14"/>
      <c r="ZH50" s="14"/>
      <c r="ZI50" s="14"/>
      <c r="ZJ50" s="14"/>
      <c r="ZK50" s="14"/>
      <c r="ZL50" s="14"/>
      <c r="ZM50" s="14"/>
      <c r="ZN50" s="14"/>
      <c r="ZO50" s="14"/>
      <c r="ZP50" s="14"/>
      <c r="ZQ50" s="14"/>
      <c r="ZR50" s="14"/>
      <c r="ZS50" s="14"/>
      <c r="ZT50" s="14"/>
      <c r="ZU50" s="14"/>
      <c r="ZV50" s="14"/>
      <c r="ZW50" s="14"/>
      <c r="ZX50" s="14"/>
      <c r="ZY50" s="14"/>
      <c r="ZZ50" s="14"/>
    </row>
    <row r="51" spans="1:702" ht="15.95" customHeight="1" x14ac:dyDescent="0.25">
      <c r="A51" s="7">
        <v>75216</v>
      </c>
      <c r="B51" s="7" t="s">
        <v>131</v>
      </c>
      <c r="C51" s="6" t="s">
        <v>100</v>
      </c>
      <c r="D51" s="7" t="s">
        <v>92</v>
      </c>
      <c r="E51" s="7" t="s">
        <v>93</v>
      </c>
      <c r="F51" s="7" t="s">
        <v>94</v>
      </c>
      <c r="G51" s="7" t="s">
        <v>95</v>
      </c>
      <c r="H51" s="7" t="s">
        <v>96</v>
      </c>
      <c r="I51" s="7" t="s">
        <v>132</v>
      </c>
      <c r="J51" s="7" t="s">
        <v>163</v>
      </c>
      <c r="K51" s="7" t="s">
        <v>164</v>
      </c>
      <c r="L51" s="14">
        <v>600</v>
      </c>
      <c r="M51" s="14">
        <v>600</v>
      </c>
      <c r="N51" s="14"/>
      <c r="O51" s="14">
        <v>600</v>
      </c>
      <c r="P51" s="14">
        <v>480.44</v>
      </c>
      <c r="Q51" s="14">
        <v>-119.56</v>
      </c>
      <c r="R51" s="26"/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14">
        <v>0</v>
      </c>
      <c r="AG51" s="14">
        <v>0</v>
      </c>
      <c r="AH51" s="14">
        <v>0</v>
      </c>
      <c r="AI51" s="14">
        <v>0</v>
      </c>
      <c r="AJ51" s="14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14">
        <v>0</v>
      </c>
      <c r="AX51" s="14">
        <v>0</v>
      </c>
      <c r="AY51" s="14">
        <v>0</v>
      </c>
      <c r="AZ51" s="14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600</v>
      </c>
      <c r="BG51" s="14">
        <v>480.44</v>
      </c>
      <c r="BH51" s="14">
        <v>0.8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14">
        <v>0</v>
      </c>
      <c r="BO51" s="14">
        <v>0</v>
      </c>
      <c r="BP51" s="14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>
        <v>0</v>
      </c>
      <c r="CM51" s="14">
        <v>0</v>
      </c>
      <c r="CN51" s="14">
        <v>0</v>
      </c>
      <c r="CO51" s="14">
        <v>0</v>
      </c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A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  <c r="JR51" s="14"/>
      <c r="JS51" s="14"/>
      <c r="JT51" s="14"/>
      <c r="JU51" s="14"/>
      <c r="JV51" s="14"/>
      <c r="JW51" s="14"/>
      <c r="JX51" s="14"/>
      <c r="JY51" s="14"/>
      <c r="JZ51" s="14"/>
      <c r="KA51" s="14"/>
      <c r="KB51" s="14"/>
      <c r="KC51" s="14"/>
      <c r="KD51" s="14"/>
      <c r="KE51" s="14"/>
      <c r="KF51" s="14"/>
      <c r="KG51" s="14"/>
      <c r="KH51" s="14"/>
      <c r="KI51" s="14"/>
      <c r="KJ51" s="14"/>
      <c r="KK51" s="14"/>
      <c r="KL51" s="14"/>
      <c r="KM51" s="14"/>
      <c r="KN51" s="14"/>
      <c r="KO51" s="14"/>
      <c r="KP51" s="14"/>
      <c r="KQ51" s="14"/>
      <c r="KR51" s="14"/>
      <c r="KS51" s="14"/>
      <c r="KT51" s="14"/>
      <c r="KU51" s="14"/>
      <c r="KV51" s="14"/>
      <c r="KW51" s="14"/>
      <c r="KX51" s="14"/>
      <c r="KY51" s="14"/>
      <c r="KZ51" s="14"/>
      <c r="LA51" s="14"/>
      <c r="LB51" s="14"/>
      <c r="LC51" s="14"/>
      <c r="LD51" s="14"/>
      <c r="LE51" s="14"/>
      <c r="LF51" s="14"/>
      <c r="LG51" s="14"/>
      <c r="LH51" s="14"/>
      <c r="LI51" s="14"/>
      <c r="LJ51" s="14"/>
      <c r="LK51" s="14"/>
      <c r="LL51" s="14"/>
      <c r="LM51" s="14"/>
      <c r="LN51" s="14"/>
      <c r="LO51" s="14"/>
      <c r="LP51" s="14"/>
      <c r="LQ51" s="14"/>
      <c r="LR51" s="14"/>
      <c r="LS51" s="14"/>
      <c r="LT51" s="14"/>
      <c r="LU51" s="14"/>
      <c r="LV51" s="14"/>
      <c r="LW51" s="14"/>
      <c r="LX51" s="14"/>
      <c r="LY51" s="14"/>
      <c r="LZ51" s="14"/>
      <c r="MA51" s="14"/>
      <c r="MB51" s="14"/>
      <c r="MC51" s="14"/>
      <c r="MD51" s="14"/>
      <c r="ME51" s="14"/>
      <c r="MF51" s="14"/>
      <c r="MG51" s="14"/>
      <c r="MH51" s="14"/>
      <c r="MI51" s="14"/>
      <c r="MJ51" s="14"/>
      <c r="MK51" s="14"/>
      <c r="ML51" s="14"/>
      <c r="MM51" s="14"/>
      <c r="MN51" s="14"/>
      <c r="MO51" s="14"/>
      <c r="MP51" s="14"/>
      <c r="MQ51" s="14"/>
      <c r="MR51" s="14"/>
      <c r="MS51" s="14"/>
      <c r="MT51" s="14"/>
      <c r="MU51" s="14"/>
      <c r="MV51" s="14"/>
      <c r="MW51" s="14"/>
      <c r="MX51" s="14"/>
      <c r="MY51" s="14"/>
      <c r="MZ51" s="14"/>
      <c r="NA51" s="14"/>
      <c r="NB51" s="14"/>
      <c r="NC51" s="14"/>
      <c r="ND51" s="14"/>
      <c r="NE51" s="14"/>
      <c r="NF51" s="14"/>
      <c r="NG51" s="14"/>
      <c r="NH51" s="14"/>
      <c r="NI51" s="14"/>
      <c r="NJ51" s="14"/>
      <c r="NK51" s="14"/>
      <c r="NL51" s="14"/>
      <c r="NM51" s="14"/>
      <c r="NN51" s="14"/>
      <c r="NO51" s="14"/>
      <c r="NP51" s="14"/>
      <c r="NQ51" s="14"/>
      <c r="NR51" s="14"/>
      <c r="NS51" s="14"/>
      <c r="NT51" s="14"/>
      <c r="NU51" s="14"/>
      <c r="NV51" s="14"/>
      <c r="NW51" s="14"/>
      <c r="NX51" s="14"/>
      <c r="NY51" s="14"/>
      <c r="NZ51" s="14"/>
      <c r="OA51" s="14"/>
      <c r="OB51" s="14"/>
      <c r="OC51" s="14"/>
      <c r="OD51" s="14"/>
      <c r="OE51" s="14"/>
      <c r="OF51" s="14"/>
      <c r="OG51" s="14"/>
      <c r="OH51" s="14"/>
      <c r="OI51" s="14"/>
      <c r="OJ51" s="14"/>
      <c r="OK51" s="14"/>
      <c r="OL51" s="14"/>
      <c r="OM51" s="14"/>
      <c r="ON51" s="14"/>
      <c r="OO51" s="14"/>
      <c r="OP51" s="14"/>
      <c r="OQ51" s="14"/>
      <c r="OR51" s="14"/>
      <c r="OS51" s="14"/>
      <c r="OT51" s="14"/>
      <c r="OU51" s="14"/>
      <c r="OV51" s="14"/>
      <c r="OW51" s="14"/>
      <c r="OX51" s="14"/>
      <c r="OY51" s="14"/>
      <c r="OZ51" s="14"/>
      <c r="PA51" s="14"/>
      <c r="PB51" s="14"/>
      <c r="PC51" s="14"/>
      <c r="PD51" s="14"/>
      <c r="PE51" s="14"/>
      <c r="PF51" s="14"/>
      <c r="PG51" s="14"/>
      <c r="PH51" s="14"/>
      <c r="PI51" s="14"/>
      <c r="PJ51" s="14"/>
      <c r="PK51" s="14"/>
      <c r="PL51" s="14"/>
      <c r="PM51" s="14"/>
      <c r="PN51" s="14"/>
      <c r="PO51" s="14"/>
      <c r="PP51" s="14"/>
      <c r="PQ51" s="14"/>
      <c r="PR51" s="14"/>
      <c r="PS51" s="14"/>
      <c r="PT51" s="14"/>
      <c r="PU51" s="14"/>
      <c r="PV51" s="14"/>
      <c r="PW51" s="14"/>
      <c r="PX51" s="14"/>
      <c r="PY51" s="14"/>
      <c r="PZ51" s="14"/>
      <c r="QA51" s="14"/>
      <c r="QB51" s="14"/>
      <c r="QC51" s="14"/>
      <c r="QD51" s="14"/>
      <c r="QE51" s="14"/>
      <c r="QF51" s="14"/>
      <c r="QG51" s="14"/>
      <c r="QH51" s="14"/>
      <c r="QI51" s="14"/>
      <c r="QJ51" s="14"/>
      <c r="QK51" s="14"/>
      <c r="QL51" s="14"/>
      <c r="QM51" s="14"/>
      <c r="QN51" s="14"/>
      <c r="QO51" s="14"/>
      <c r="QP51" s="14"/>
      <c r="QQ51" s="14"/>
      <c r="QR51" s="14"/>
      <c r="QS51" s="14"/>
      <c r="QT51" s="14"/>
      <c r="QU51" s="14"/>
      <c r="QV51" s="14"/>
      <c r="QW51" s="14"/>
      <c r="QX51" s="14"/>
      <c r="QY51" s="14"/>
      <c r="QZ51" s="14"/>
      <c r="RA51" s="14"/>
      <c r="RB51" s="14"/>
      <c r="RC51" s="14"/>
      <c r="RD51" s="14"/>
      <c r="RE51" s="14"/>
      <c r="RF51" s="14"/>
      <c r="RG51" s="14"/>
      <c r="RH51" s="14"/>
      <c r="RI51" s="14"/>
      <c r="RJ51" s="14"/>
      <c r="RK51" s="14"/>
      <c r="RL51" s="14"/>
      <c r="RM51" s="14"/>
      <c r="RN51" s="14"/>
      <c r="RO51" s="14"/>
      <c r="RP51" s="14"/>
      <c r="RQ51" s="14"/>
      <c r="RR51" s="14"/>
      <c r="RS51" s="14"/>
      <c r="RT51" s="14"/>
      <c r="RU51" s="14"/>
      <c r="RV51" s="14"/>
      <c r="RW51" s="14"/>
      <c r="RX51" s="14"/>
      <c r="RY51" s="14"/>
      <c r="RZ51" s="14"/>
      <c r="SA51" s="14"/>
      <c r="SB51" s="14"/>
      <c r="SC51" s="14"/>
      <c r="SD51" s="14"/>
      <c r="SE51" s="14"/>
      <c r="SF51" s="14"/>
      <c r="SG51" s="14"/>
      <c r="SH51" s="14"/>
      <c r="SI51" s="14"/>
      <c r="SJ51" s="14"/>
      <c r="SK51" s="14"/>
      <c r="SL51" s="14"/>
      <c r="SM51" s="14"/>
      <c r="SN51" s="14"/>
      <c r="SO51" s="14"/>
      <c r="SP51" s="14"/>
      <c r="SQ51" s="14"/>
      <c r="SR51" s="14"/>
      <c r="SS51" s="14"/>
      <c r="ST51" s="14"/>
      <c r="SU51" s="14"/>
      <c r="SV51" s="14"/>
      <c r="SW51" s="14"/>
      <c r="SX51" s="14"/>
      <c r="SY51" s="14"/>
      <c r="SZ51" s="14"/>
      <c r="TA51" s="14"/>
      <c r="TB51" s="14"/>
      <c r="TC51" s="14"/>
      <c r="TD51" s="14"/>
      <c r="TE51" s="14"/>
      <c r="TF51" s="14"/>
      <c r="TG51" s="14"/>
      <c r="TH51" s="14"/>
      <c r="TI51" s="14"/>
      <c r="TJ51" s="14"/>
      <c r="TK51" s="14"/>
      <c r="TL51" s="14"/>
      <c r="TM51" s="14"/>
      <c r="TN51" s="14"/>
      <c r="TO51" s="14"/>
      <c r="TP51" s="14"/>
      <c r="TQ51" s="14"/>
      <c r="TR51" s="14"/>
      <c r="TS51" s="14"/>
      <c r="TT51" s="14"/>
      <c r="TU51" s="14"/>
      <c r="TV51" s="14"/>
      <c r="TW51" s="14"/>
      <c r="TX51" s="14"/>
      <c r="TY51" s="14"/>
      <c r="TZ51" s="14"/>
      <c r="UA51" s="14"/>
      <c r="UB51" s="14"/>
      <c r="UC51" s="14"/>
      <c r="UD51" s="14"/>
      <c r="UE51" s="14"/>
      <c r="UF51" s="14"/>
      <c r="UG51" s="14"/>
      <c r="UH51" s="14"/>
      <c r="UI51" s="14"/>
      <c r="UJ51" s="14"/>
      <c r="UK51" s="14"/>
      <c r="UL51" s="14"/>
      <c r="UM51" s="14"/>
      <c r="UN51" s="14"/>
      <c r="UO51" s="14"/>
      <c r="UP51" s="14"/>
      <c r="UQ51" s="14"/>
      <c r="UR51" s="14"/>
      <c r="US51" s="14"/>
      <c r="UT51" s="14"/>
      <c r="UU51" s="14"/>
      <c r="UV51" s="14"/>
      <c r="UW51" s="14"/>
      <c r="UX51" s="14"/>
      <c r="UY51" s="14"/>
      <c r="UZ51" s="14"/>
      <c r="VA51" s="14"/>
      <c r="VB51" s="14"/>
      <c r="VC51" s="14"/>
      <c r="VD51" s="14"/>
      <c r="VE51" s="14"/>
      <c r="VF51" s="14"/>
      <c r="VG51" s="14"/>
      <c r="VH51" s="14"/>
      <c r="VI51" s="14"/>
      <c r="VJ51" s="14"/>
      <c r="VK51" s="14"/>
      <c r="VL51" s="14"/>
      <c r="VM51" s="14"/>
      <c r="VN51" s="14"/>
      <c r="VO51" s="14"/>
      <c r="VP51" s="14"/>
      <c r="VQ51" s="14"/>
      <c r="VR51" s="14"/>
      <c r="VS51" s="14"/>
      <c r="VT51" s="14"/>
      <c r="VU51" s="14"/>
      <c r="VV51" s="14"/>
      <c r="VW51" s="14"/>
      <c r="VX51" s="14"/>
      <c r="VY51" s="14"/>
      <c r="VZ51" s="14"/>
      <c r="WA51" s="14"/>
      <c r="WB51" s="14"/>
      <c r="WC51" s="14"/>
      <c r="WD51" s="14"/>
      <c r="WE51" s="14"/>
      <c r="WF51" s="14"/>
      <c r="WG51" s="14"/>
      <c r="WH51" s="14"/>
      <c r="WI51" s="14"/>
      <c r="WJ51" s="14"/>
      <c r="WK51" s="14"/>
      <c r="WL51" s="14"/>
      <c r="WM51" s="14"/>
      <c r="WN51" s="14"/>
      <c r="WO51" s="14"/>
      <c r="WP51" s="14"/>
      <c r="WQ51" s="14"/>
      <c r="WR51" s="14"/>
      <c r="WS51" s="14"/>
      <c r="WT51" s="14"/>
      <c r="WU51" s="14"/>
      <c r="WV51" s="14"/>
      <c r="WW51" s="14"/>
      <c r="WX51" s="14"/>
      <c r="WY51" s="14"/>
      <c r="WZ51" s="14"/>
      <c r="XA51" s="14"/>
      <c r="XB51" s="14"/>
      <c r="XC51" s="14"/>
      <c r="XD51" s="14"/>
      <c r="XE51" s="14"/>
      <c r="XF51" s="14"/>
      <c r="XG51" s="14"/>
      <c r="XH51" s="14"/>
      <c r="XI51" s="14"/>
      <c r="XJ51" s="14"/>
      <c r="XK51" s="14"/>
      <c r="XL51" s="14"/>
      <c r="XM51" s="14"/>
      <c r="XN51" s="14"/>
      <c r="XO51" s="14"/>
      <c r="XP51" s="14"/>
      <c r="XQ51" s="14"/>
      <c r="XR51" s="14"/>
      <c r="XS51" s="14"/>
      <c r="XT51" s="14"/>
      <c r="XU51" s="14"/>
      <c r="XV51" s="14"/>
      <c r="XW51" s="14"/>
      <c r="XX51" s="14"/>
      <c r="XY51" s="14"/>
      <c r="XZ51" s="14"/>
      <c r="YA51" s="14"/>
      <c r="YB51" s="14"/>
      <c r="YC51" s="14"/>
      <c r="YD51" s="14"/>
      <c r="YE51" s="14"/>
      <c r="YF51" s="14"/>
      <c r="YG51" s="14"/>
      <c r="YH51" s="14"/>
      <c r="YI51" s="14"/>
      <c r="YJ51" s="14"/>
      <c r="YK51" s="14"/>
      <c r="YL51" s="14"/>
      <c r="YM51" s="14"/>
      <c r="YN51" s="14"/>
      <c r="YO51" s="14"/>
      <c r="YP51" s="14"/>
      <c r="YQ51" s="14"/>
      <c r="YR51" s="14"/>
      <c r="YS51" s="14"/>
      <c r="YT51" s="14"/>
      <c r="YU51" s="14"/>
      <c r="YV51" s="14"/>
      <c r="YW51" s="14"/>
      <c r="YX51" s="14"/>
      <c r="YY51" s="14"/>
      <c r="YZ51" s="14"/>
      <c r="ZA51" s="14"/>
      <c r="ZB51" s="14"/>
      <c r="ZC51" s="14"/>
      <c r="ZD51" s="14"/>
      <c r="ZE51" s="14"/>
      <c r="ZF51" s="14"/>
      <c r="ZG51" s="14"/>
      <c r="ZH51" s="14"/>
      <c r="ZI51" s="14"/>
      <c r="ZJ51" s="14"/>
      <c r="ZK51" s="14"/>
      <c r="ZL51" s="14"/>
      <c r="ZM51" s="14"/>
      <c r="ZN51" s="14"/>
      <c r="ZO51" s="14"/>
      <c r="ZP51" s="14"/>
      <c r="ZQ51" s="14"/>
      <c r="ZR51" s="14"/>
      <c r="ZS51" s="14"/>
      <c r="ZT51" s="14"/>
      <c r="ZU51" s="14"/>
      <c r="ZV51" s="14"/>
      <c r="ZW51" s="14"/>
      <c r="ZX51" s="14"/>
      <c r="ZY51" s="14"/>
      <c r="ZZ51" s="14"/>
    </row>
    <row r="52" spans="1:702" s="8" customFormat="1" ht="15.95" customHeight="1" x14ac:dyDescent="0.25">
      <c r="A52" s="10">
        <v>75218</v>
      </c>
      <c r="B52" s="10" t="s">
        <v>131</v>
      </c>
      <c r="C52" s="9" t="s">
        <v>100</v>
      </c>
      <c r="D52" s="10" t="s">
        <v>92</v>
      </c>
      <c r="E52" s="10" t="s">
        <v>93</v>
      </c>
      <c r="F52" s="10" t="s">
        <v>94</v>
      </c>
      <c r="G52" s="10" t="s">
        <v>95</v>
      </c>
      <c r="H52" s="10" t="s">
        <v>96</v>
      </c>
      <c r="I52" s="10" t="s">
        <v>132</v>
      </c>
      <c r="J52" s="10" t="s">
        <v>165</v>
      </c>
      <c r="K52" s="10" t="s">
        <v>166</v>
      </c>
      <c r="L52" s="18">
        <v>600</v>
      </c>
      <c r="M52" s="18">
        <v>600</v>
      </c>
      <c r="N52" s="18"/>
      <c r="O52" s="18">
        <v>600</v>
      </c>
      <c r="P52" s="18">
        <v>480.44</v>
      </c>
      <c r="Q52" s="18">
        <v>-119.56</v>
      </c>
      <c r="R52" s="29"/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0</v>
      </c>
      <c r="BA52" s="18">
        <v>0</v>
      </c>
      <c r="BB52" s="18">
        <v>0</v>
      </c>
      <c r="BC52" s="18">
        <v>0</v>
      </c>
      <c r="BD52" s="18">
        <v>0</v>
      </c>
      <c r="BE52" s="18">
        <v>0</v>
      </c>
      <c r="BF52" s="18">
        <v>600</v>
      </c>
      <c r="BG52" s="18">
        <v>480.44</v>
      </c>
      <c r="BH52" s="18">
        <v>0.8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18">
        <v>0</v>
      </c>
      <c r="BO52" s="18">
        <v>0</v>
      </c>
      <c r="BP52" s="18">
        <v>0</v>
      </c>
      <c r="BQ52" s="18">
        <v>0</v>
      </c>
      <c r="BR52" s="18">
        <v>0</v>
      </c>
      <c r="BS52" s="18">
        <v>0</v>
      </c>
      <c r="BT52" s="18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</row>
    <row r="53" spans="1:702" s="3" customFormat="1" ht="15.95" customHeight="1" x14ac:dyDescent="0.25">
      <c r="A53" s="24">
        <v>75220</v>
      </c>
      <c r="B53" s="24" t="s">
        <v>167</v>
      </c>
      <c r="C53" s="25" t="s">
        <v>168</v>
      </c>
      <c r="D53" s="5" t="s">
        <v>92</v>
      </c>
      <c r="E53" s="5" t="s">
        <v>93</v>
      </c>
      <c r="F53" s="5" t="s">
        <v>94</v>
      </c>
      <c r="G53" s="5" t="s">
        <v>95</v>
      </c>
      <c r="H53" s="5" t="s">
        <v>96</v>
      </c>
      <c r="I53" s="5" t="s">
        <v>169</v>
      </c>
      <c r="J53" s="5" t="s">
        <v>97</v>
      </c>
      <c r="K53" s="5" t="s">
        <v>170</v>
      </c>
      <c r="L53" s="17">
        <v>1415629</v>
      </c>
      <c r="M53" s="17">
        <v>1415629</v>
      </c>
      <c r="N53" s="17">
        <v>0</v>
      </c>
      <c r="O53" s="17">
        <v>1415629</v>
      </c>
      <c r="P53" s="17">
        <v>596769.49</v>
      </c>
      <c r="Q53" s="17">
        <v>-818859.51</v>
      </c>
      <c r="R53" s="28">
        <v>0.42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0</v>
      </c>
      <c r="AK53" s="16">
        <v>0</v>
      </c>
      <c r="AL53" s="16">
        <v>0</v>
      </c>
      <c r="AM53" s="16">
        <v>0</v>
      </c>
      <c r="AN53" s="16">
        <v>0</v>
      </c>
      <c r="AO53" s="16">
        <v>0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1117194</v>
      </c>
      <c r="BG53" s="16">
        <v>475326.92</v>
      </c>
      <c r="BH53" s="16">
        <v>0.43</v>
      </c>
      <c r="BI53" s="16">
        <v>0</v>
      </c>
      <c r="BJ53" s="16">
        <v>0</v>
      </c>
      <c r="BK53" s="16">
        <v>0</v>
      </c>
      <c r="BL53" s="16">
        <v>13000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285435</v>
      </c>
      <c r="BV53" s="16">
        <v>121442.57</v>
      </c>
      <c r="BW53" s="16">
        <v>0.43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</row>
    <row r="54" spans="1:702" ht="15.95" customHeight="1" x14ac:dyDescent="0.25">
      <c r="A54" s="7">
        <v>75222</v>
      </c>
      <c r="B54" s="7" t="s">
        <v>167</v>
      </c>
      <c r="C54" s="6" t="s">
        <v>168</v>
      </c>
      <c r="D54" s="7" t="s">
        <v>92</v>
      </c>
      <c r="E54" s="7" t="s">
        <v>93</v>
      </c>
      <c r="F54" s="7" t="s">
        <v>94</v>
      </c>
      <c r="G54" s="7" t="s">
        <v>95</v>
      </c>
      <c r="H54" s="7" t="s">
        <v>96</v>
      </c>
      <c r="I54" s="7" t="s">
        <v>169</v>
      </c>
      <c r="J54" s="7" t="s">
        <v>103</v>
      </c>
      <c r="K54" s="7" t="s">
        <v>104</v>
      </c>
      <c r="L54" s="14">
        <v>1415629</v>
      </c>
      <c r="M54" s="14">
        <v>1415629</v>
      </c>
      <c r="N54" s="14">
        <v>0</v>
      </c>
      <c r="O54" s="14">
        <v>1415629</v>
      </c>
      <c r="P54" s="14">
        <v>596769.49</v>
      </c>
      <c r="Q54" s="14">
        <v>-818859.51</v>
      </c>
      <c r="R54" s="26">
        <v>0.42</v>
      </c>
      <c r="S54" s="14">
        <v>0</v>
      </c>
      <c r="T54" s="14">
        <v>0</v>
      </c>
      <c r="U54" s="14">
        <v>0</v>
      </c>
      <c r="V54" s="14">
        <v>0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  <c r="AC54" s="14">
        <v>0</v>
      </c>
      <c r="AD54" s="14">
        <v>0</v>
      </c>
      <c r="AE54" s="14">
        <v>0</v>
      </c>
      <c r="AF54" s="14">
        <v>0</v>
      </c>
      <c r="AG54" s="14">
        <v>0</v>
      </c>
      <c r="AH54" s="14">
        <v>0</v>
      </c>
      <c r="AI54" s="14">
        <v>0</v>
      </c>
      <c r="AJ54" s="14">
        <v>0</v>
      </c>
      <c r="AK54" s="14">
        <v>0</v>
      </c>
      <c r="AL54" s="14">
        <v>0</v>
      </c>
      <c r="AM54" s="14">
        <v>0</v>
      </c>
      <c r="AN54" s="14">
        <v>0</v>
      </c>
      <c r="AO54" s="14">
        <v>0</v>
      </c>
      <c r="AP54" s="14">
        <v>0</v>
      </c>
      <c r="AQ54" s="14">
        <v>0</v>
      </c>
      <c r="AR54" s="14">
        <v>0</v>
      </c>
      <c r="AS54" s="14">
        <v>0</v>
      </c>
      <c r="AT54" s="14">
        <v>0</v>
      </c>
      <c r="AU54" s="14">
        <v>0</v>
      </c>
      <c r="AV54" s="14">
        <v>0</v>
      </c>
      <c r="AW54" s="14">
        <v>0</v>
      </c>
      <c r="AX54" s="14">
        <v>0</v>
      </c>
      <c r="AY54" s="14">
        <v>0</v>
      </c>
      <c r="AZ54" s="14">
        <v>0</v>
      </c>
      <c r="BA54" s="14">
        <v>0</v>
      </c>
      <c r="BB54" s="14">
        <v>0</v>
      </c>
      <c r="BC54" s="14">
        <v>0</v>
      </c>
      <c r="BD54" s="14">
        <v>0</v>
      </c>
      <c r="BE54" s="14">
        <v>0</v>
      </c>
      <c r="BF54" s="14">
        <v>1117194</v>
      </c>
      <c r="BG54" s="14">
        <v>475326.92</v>
      </c>
      <c r="BH54" s="14">
        <v>0.43</v>
      </c>
      <c r="BI54" s="14">
        <v>0</v>
      </c>
      <c r="BJ54" s="14">
        <v>0</v>
      </c>
      <c r="BK54" s="14">
        <v>0</v>
      </c>
      <c r="BL54" s="14">
        <v>13000</v>
      </c>
      <c r="BM54" s="14">
        <v>0</v>
      </c>
      <c r="BN54" s="14">
        <v>0</v>
      </c>
      <c r="BO54" s="14">
        <v>0</v>
      </c>
      <c r="BP54" s="14">
        <v>0</v>
      </c>
      <c r="BQ54" s="14">
        <v>0</v>
      </c>
      <c r="BR54" s="14">
        <v>0</v>
      </c>
      <c r="BS54" s="14">
        <v>0</v>
      </c>
      <c r="BT54" s="14">
        <v>0</v>
      </c>
      <c r="BU54" s="14">
        <v>285435</v>
      </c>
      <c r="BV54" s="14">
        <v>121442.57</v>
      </c>
      <c r="BW54" s="14">
        <v>0.43</v>
      </c>
      <c r="BX54" s="14">
        <v>0</v>
      </c>
      <c r="BY54" s="14">
        <v>0</v>
      </c>
      <c r="BZ54" s="14">
        <v>0</v>
      </c>
      <c r="CA54" s="14">
        <v>0</v>
      </c>
      <c r="CB54" s="14">
        <v>0</v>
      </c>
      <c r="CC54" s="14">
        <v>0</v>
      </c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>
        <v>0</v>
      </c>
      <c r="CM54" s="14">
        <v>0</v>
      </c>
      <c r="CN54" s="14">
        <v>0</v>
      </c>
      <c r="CO54" s="14">
        <v>0</v>
      </c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  <c r="IV54" s="14"/>
      <c r="IW54" s="14"/>
      <c r="IX54" s="14"/>
      <c r="IY54" s="14"/>
      <c r="IZ54" s="14"/>
      <c r="JA54" s="14"/>
      <c r="JB54" s="14"/>
      <c r="JC54" s="14"/>
      <c r="JD54" s="14"/>
      <c r="JE54" s="14"/>
      <c r="JF54" s="14"/>
      <c r="JG54" s="14"/>
      <c r="JH54" s="14"/>
      <c r="JI54" s="14"/>
      <c r="JJ54" s="14"/>
      <c r="JK54" s="14"/>
      <c r="JL54" s="14"/>
      <c r="JM54" s="14"/>
      <c r="JN54" s="14"/>
      <c r="JO54" s="14"/>
      <c r="JP54" s="14"/>
      <c r="JQ54" s="14"/>
      <c r="JR54" s="14"/>
      <c r="JS54" s="14"/>
      <c r="JT54" s="14"/>
      <c r="JU54" s="14"/>
      <c r="JV54" s="14"/>
      <c r="JW54" s="14"/>
      <c r="JX54" s="14"/>
      <c r="JY54" s="14"/>
      <c r="JZ54" s="14"/>
      <c r="KA54" s="14"/>
      <c r="KB54" s="14"/>
      <c r="KC54" s="14"/>
      <c r="KD54" s="14"/>
      <c r="KE54" s="14"/>
      <c r="KF54" s="14"/>
      <c r="KG54" s="14"/>
      <c r="KH54" s="14"/>
      <c r="KI54" s="14"/>
      <c r="KJ54" s="14"/>
      <c r="KK54" s="14"/>
      <c r="KL54" s="14"/>
      <c r="KM54" s="14"/>
      <c r="KN54" s="14"/>
      <c r="KO54" s="14"/>
      <c r="KP54" s="14"/>
      <c r="KQ54" s="14"/>
      <c r="KR54" s="14"/>
      <c r="KS54" s="14"/>
      <c r="KT54" s="14"/>
      <c r="KU54" s="14"/>
      <c r="KV54" s="14"/>
      <c r="KW54" s="14"/>
      <c r="KX54" s="14"/>
      <c r="KY54" s="14"/>
      <c r="KZ54" s="14"/>
      <c r="LA54" s="14"/>
      <c r="LB54" s="14"/>
      <c r="LC54" s="14"/>
      <c r="LD54" s="14"/>
      <c r="LE54" s="14"/>
      <c r="LF54" s="14"/>
      <c r="LG54" s="14"/>
      <c r="LH54" s="14"/>
      <c r="LI54" s="14"/>
      <c r="LJ54" s="14"/>
      <c r="LK54" s="14"/>
      <c r="LL54" s="14"/>
      <c r="LM54" s="14"/>
      <c r="LN54" s="14"/>
      <c r="LO54" s="14"/>
      <c r="LP54" s="14"/>
      <c r="LQ54" s="14"/>
      <c r="LR54" s="14"/>
      <c r="LS54" s="14"/>
      <c r="LT54" s="14"/>
      <c r="LU54" s="14"/>
      <c r="LV54" s="14"/>
      <c r="LW54" s="14"/>
      <c r="LX54" s="14"/>
      <c r="LY54" s="14"/>
      <c r="LZ54" s="14"/>
      <c r="MA54" s="14"/>
      <c r="MB54" s="14"/>
      <c r="MC54" s="14"/>
      <c r="MD54" s="14"/>
      <c r="ME54" s="14"/>
      <c r="MF54" s="14"/>
      <c r="MG54" s="14"/>
      <c r="MH54" s="14"/>
      <c r="MI54" s="14"/>
      <c r="MJ54" s="14"/>
      <c r="MK54" s="14"/>
      <c r="ML54" s="14"/>
      <c r="MM54" s="14"/>
      <c r="MN54" s="14"/>
      <c r="MO54" s="14"/>
      <c r="MP54" s="14"/>
      <c r="MQ54" s="14"/>
      <c r="MR54" s="14"/>
      <c r="MS54" s="14"/>
      <c r="MT54" s="14"/>
      <c r="MU54" s="14"/>
      <c r="MV54" s="14"/>
      <c r="MW54" s="14"/>
      <c r="MX54" s="14"/>
      <c r="MY54" s="14"/>
      <c r="MZ54" s="14"/>
      <c r="NA54" s="14"/>
      <c r="NB54" s="14"/>
      <c r="NC54" s="14"/>
      <c r="ND54" s="14"/>
      <c r="NE54" s="14"/>
      <c r="NF54" s="14"/>
      <c r="NG54" s="14"/>
      <c r="NH54" s="14"/>
      <c r="NI54" s="14"/>
      <c r="NJ54" s="14"/>
      <c r="NK54" s="14"/>
      <c r="NL54" s="14"/>
      <c r="NM54" s="14"/>
      <c r="NN54" s="14"/>
      <c r="NO54" s="14"/>
      <c r="NP54" s="14"/>
      <c r="NQ54" s="14"/>
      <c r="NR54" s="14"/>
      <c r="NS54" s="14"/>
      <c r="NT54" s="14"/>
      <c r="NU54" s="14"/>
      <c r="NV54" s="14"/>
      <c r="NW54" s="14"/>
      <c r="NX54" s="14"/>
      <c r="NY54" s="14"/>
      <c r="NZ54" s="14"/>
      <c r="OA54" s="14"/>
      <c r="OB54" s="14"/>
      <c r="OC54" s="14"/>
      <c r="OD54" s="14"/>
      <c r="OE54" s="14"/>
      <c r="OF54" s="14"/>
      <c r="OG54" s="14"/>
      <c r="OH54" s="14"/>
      <c r="OI54" s="14"/>
      <c r="OJ54" s="14"/>
      <c r="OK54" s="14"/>
      <c r="OL54" s="14"/>
      <c r="OM54" s="14"/>
      <c r="ON54" s="14"/>
      <c r="OO54" s="14"/>
      <c r="OP54" s="14"/>
      <c r="OQ54" s="14"/>
      <c r="OR54" s="14"/>
      <c r="OS54" s="14"/>
      <c r="OT54" s="14"/>
      <c r="OU54" s="14"/>
      <c r="OV54" s="14"/>
      <c r="OW54" s="14"/>
      <c r="OX54" s="14"/>
      <c r="OY54" s="14"/>
      <c r="OZ54" s="14"/>
      <c r="PA54" s="14"/>
      <c r="PB54" s="14"/>
      <c r="PC54" s="14"/>
      <c r="PD54" s="14"/>
      <c r="PE54" s="14"/>
      <c r="PF54" s="14"/>
      <c r="PG54" s="14"/>
      <c r="PH54" s="14"/>
      <c r="PI54" s="14"/>
      <c r="PJ54" s="14"/>
      <c r="PK54" s="14"/>
      <c r="PL54" s="14"/>
      <c r="PM54" s="14"/>
      <c r="PN54" s="14"/>
      <c r="PO54" s="14"/>
      <c r="PP54" s="14"/>
      <c r="PQ54" s="14"/>
      <c r="PR54" s="14"/>
      <c r="PS54" s="14"/>
      <c r="PT54" s="14"/>
      <c r="PU54" s="14"/>
      <c r="PV54" s="14"/>
      <c r="PW54" s="14"/>
      <c r="PX54" s="14"/>
      <c r="PY54" s="14"/>
      <c r="PZ54" s="14"/>
      <c r="QA54" s="14"/>
      <c r="QB54" s="14"/>
      <c r="QC54" s="14"/>
      <c r="QD54" s="14"/>
      <c r="QE54" s="14"/>
      <c r="QF54" s="14"/>
      <c r="QG54" s="14"/>
      <c r="QH54" s="14"/>
      <c r="QI54" s="14"/>
      <c r="QJ54" s="14"/>
      <c r="QK54" s="14"/>
      <c r="QL54" s="14"/>
      <c r="QM54" s="14"/>
      <c r="QN54" s="14"/>
      <c r="QO54" s="14"/>
      <c r="QP54" s="14"/>
      <c r="QQ54" s="14"/>
      <c r="QR54" s="14"/>
      <c r="QS54" s="14"/>
      <c r="QT54" s="14"/>
      <c r="QU54" s="14"/>
      <c r="QV54" s="14"/>
      <c r="QW54" s="14"/>
      <c r="QX54" s="14"/>
      <c r="QY54" s="14"/>
      <c r="QZ54" s="14"/>
      <c r="RA54" s="14"/>
      <c r="RB54" s="14"/>
      <c r="RC54" s="14"/>
      <c r="RD54" s="14"/>
      <c r="RE54" s="14"/>
      <c r="RF54" s="14"/>
      <c r="RG54" s="14"/>
      <c r="RH54" s="14"/>
      <c r="RI54" s="14"/>
      <c r="RJ54" s="14"/>
      <c r="RK54" s="14"/>
      <c r="RL54" s="14"/>
      <c r="RM54" s="14"/>
      <c r="RN54" s="14"/>
      <c r="RO54" s="14"/>
      <c r="RP54" s="14"/>
      <c r="RQ54" s="14"/>
      <c r="RR54" s="14"/>
      <c r="RS54" s="14"/>
      <c r="RT54" s="14"/>
      <c r="RU54" s="14"/>
      <c r="RV54" s="14"/>
      <c r="RW54" s="14"/>
      <c r="RX54" s="14"/>
      <c r="RY54" s="14"/>
      <c r="RZ54" s="14"/>
      <c r="SA54" s="14"/>
      <c r="SB54" s="14"/>
      <c r="SC54" s="14"/>
      <c r="SD54" s="14"/>
      <c r="SE54" s="14"/>
      <c r="SF54" s="14"/>
      <c r="SG54" s="14"/>
      <c r="SH54" s="14"/>
      <c r="SI54" s="14"/>
      <c r="SJ54" s="14"/>
      <c r="SK54" s="14"/>
      <c r="SL54" s="14"/>
      <c r="SM54" s="14"/>
      <c r="SN54" s="14"/>
      <c r="SO54" s="14"/>
      <c r="SP54" s="14"/>
      <c r="SQ54" s="14"/>
      <c r="SR54" s="14"/>
      <c r="SS54" s="14"/>
      <c r="ST54" s="14"/>
      <c r="SU54" s="14"/>
      <c r="SV54" s="14"/>
      <c r="SW54" s="14"/>
      <c r="SX54" s="14"/>
      <c r="SY54" s="14"/>
      <c r="SZ54" s="14"/>
      <c r="TA54" s="14"/>
      <c r="TB54" s="14"/>
      <c r="TC54" s="14"/>
      <c r="TD54" s="14"/>
      <c r="TE54" s="14"/>
      <c r="TF54" s="14"/>
      <c r="TG54" s="14"/>
      <c r="TH54" s="14"/>
      <c r="TI54" s="14"/>
      <c r="TJ54" s="14"/>
      <c r="TK54" s="14"/>
      <c r="TL54" s="14"/>
      <c r="TM54" s="14"/>
      <c r="TN54" s="14"/>
      <c r="TO54" s="14"/>
      <c r="TP54" s="14"/>
      <c r="TQ54" s="14"/>
      <c r="TR54" s="14"/>
      <c r="TS54" s="14"/>
      <c r="TT54" s="14"/>
      <c r="TU54" s="14"/>
      <c r="TV54" s="14"/>
      <c r="TW54" s="14"/>
      <c r="TX54" s="14"/>
      <c r="TY54" s="14"/>
      <c r="TZ54" s="14"/>
      <c r="UA54" s="14"/>
      <c r="UB54" s="14"/>
      <c r="UC54" s="14"/>
      <c r="UD54" s="14"/>
      <c r="UE54" s="14"/>
      <c r="UF54" s="14"/>
      <c r="UG54" s="14"/>
      <c r="UH54" s="14"/>
      <c r="UI54" s="14"/>
      <c r="UJ54" s="14"/>
      <c r="UK54" s="14"/>
      <c r="UL54" s="14"/>
      <c r="UM54" s="14"/>
      <c r="UN54" s="14"/>
      <c r="UO54" s="14"/>
      <c r="UP54" s="14"/>
      <c r="UQ54" s="14"/>
      <c r="UR54" s="14"/>
      <c r="US54" s="14"/>
      <c r="UT54" s="14"/>
      <c r="UU54" s="14"/>
      <c r="UV54" s="14"/>
      <c r="UW54" s="14"/>
      <c r="UX54" s="14"/>
      <c r="UY54" s="14"/>
      <c r="UZ54" s="14"/>
      <c r="VA54" s="14"/>
      <c r="VB54" s="14"/>
      <c r="VC54" s="14"/>
      <c r="VD54" s="14"/>
      <c r="VE54" s="14"/>
      <c r="VF54" s="14"/>
      <c r="VG54" s="14"/>
      <c r="VH54" s="14"/>
      <c r="VI54" s="14"/>
      <c r="VJ54" s="14"/>
      <c r="VK54" s="14"/>
      <c r="VL54" s="14"/>
      <c r="VM54" s="14"/>
      <c r="VN54" s="14"/>
      <c r="VO54" s="14"/>
      <c r="VP54" s="14"/>
      <c r="VQ54" s="14"/>
      <c r="VR54" s="14"/>
      <c r="VS54" s="14"/>
      <c r="VT54" s="14"/>
      <c r="VU54" s="14"/>
      <c r="VV54" s="14"/>
      <c r="VW54" s="14"/>
      <c r="VX54" s="14"/>
      <c r="VY54" s="14"/>
      <c r="VZ54" s="14"/>
      <c r="WA54" s="14"/>
      <c r="WB54" s="14"/>
      <c r="WC54" s="14"/>
      <c r="WD54" s="14"/>
      <c r="WE54" s="14"/>
      <c r="WF54" s="14"/>
      <c r="WG54" s="14"/>
      <c r="WH54" s="14"/>
      <c r="WI54" s="14"/>
      <c r="WJ54" s="14"/>
      <c r="WK54" s="14"/>
      <c r="WL54" s="14"/>
      <c r="WM54" s="14"/>
      <c r="WN54" s="14"/>
      <c r="WO54" s="14"/>
      <c r="WP54" s="14"/>
      <c r="WQ54" s="14"/>
      <c r="WR54" s="14"/>
      <c r="WS54" s="14"/>
      <c r="WT54" s="14"/>
      <c r="WU54" s="14"/>
      <c r="WV54" s="14"/>
      <c r="WW54" s="14"/>
      <c r="WX54" s="14"/>
      <c r="WY54" s="14"/>
      <c r="WZ54" s="14"/>
      <c r="XA54" s="14"/>
      <c r="XB54" s="14"/>
      <c r="XC54" s="14"/>
      <c r="XD54" s="14"/>
      <c r="XE54" s="14"/>
      <c r="XF54" s="14"/>
      <c r="XG54" s="14"/>
      <c r="XH54" s="14"/>
      <c r="XI54" s="14"/>
      <c r="XJ54" s="14"/>
      <c r="XK54" s="14"/>
      <c r="XL54" s="14"/>
      <c r="XM54" s="14"/>
      <c r="XN54" s="14"/>
      <c r="XO54" s="14"/>
      <c r="XP54" s="14"/>
      <c r="XQ54" s="14"/>
      <c r="XR54" s="14"/>
      <c r="XS54" s="14"/>
      <c r="XT54" s="14"/>
      <c r="XU54" s="14"/>
      <c r="XV54" s="14"/>
      <c r="XW54" s="14"/>
      <c r="XX54" s="14"/>
      <c r="XY54" s="14"/>
      <c r="XZ54" s="14"/>
      <c r="YA54" s="14"/>
      <c r="YB54" s="14"/>
      <c r="YC54" s="14"/>
      <c r="YD54" s="14"/>
      <c r="YE54" s="14"/>
      <c r="YF54" s="14"/>
      <c r="YG54" s="14"/>
      <c r="YH54" s="14"/>
      <c r="YI54" s="14"/>
      <c r="YJ54" s="14"/>
      <c r="YK54" s="14"/>
      <c r="YL54" s="14"/>
      <c r="YM54" s="14"/>
      <c r="YN54" s="14"/>
      <c r="YO54" s="14"/>
      <c r="YP54" s="14"/>
      <c r="YQ54" s="14"/>
      <c r="YR54" s="14"/>
      <c r="YS54" s="14"/>
      <c r="YT54" s="14"/>
      <c r="YU54" s="14"/>
      <c r="YV54" s="14"/>
      <c r="YW54" s="14"/>
      <c r="YX54" s="14"/>
      <c r="YY54" s="14"/>
      <c r="YZ54" s="14"/>
      <c r="ZA54" s="14"/>
      <c r="ZB54" s="14"/>
      <c r="ZC54" s="14"/>
      <c r="ZD54" s="14"/>
      <c r="ZE54" s="14"/>
      <c r="ZF54" s="14"/>
      <c r="ZG54" s="14"/>
      <c r="ZH54" s="14"/>
      <c r="ZI54" s="14"/>
      <c r="ZJ54" s="14"/>
      <c r="ZK54" s="14"/>
      <c r="ZL54" s="14"/>
      <c r="ZM54" s="14"/>
      <c r="ZN54" s="14"/>
      <c r="ZO54" s="14"/>
      <c r="ZP54" s="14"/>
      <c r="ZQ54" s="14"/>
      <c r="ZR54" s="14"/>
      <c r="ZS54" s="14"/>
      <c r="ZT54" s="14"/>
      <c r="ZU54" s="14"/>
      <c r="ZV54" s="14"/>
      <c r="ZW54" s="14"/>
      <c r="ZX54" s="14"/>
      <c r="ZY54" s="14"/>
      <c r="ZZ54" s="14"/>
    </row>
    <row r="55" spans="1:702" ht="15.95" customHeight="1" x14ac:dyDescent="0.25">
      <c r="A55" s="7">
        <v>75224</v>
      </c>
      <c r="B55" s="7" t="s">
        <v>167</v>
      </c>
      <c r="C55" s="6" t="s">
        <v>171</v>
      </c>
      <c r="D55" s="7" t="s">
        <v>92</v>
      </c>
      <c r="E55" s="7" t="s">
        <v>93</v>
      </c>
      <c r="F55" s="7" t="s">
        <v>94</v>
      </c>
      <c r="G55" s="7" t="s">
        <v>95</v>
      </c>
      <c r="H55" s="7" t="s">
        <v>96</v>
      </c>
      <c r="I55" s="7" t="s">
        <v>169</v>
      </c>
      <c r="J55" s="7" t="s">
        <v>105</v>
      </c>
      <c r="K55" s="7" t="s">
        <v>106</v>
      </c>
      <c r="L55" s="14">
        <v>1141841</v>
      </c>
      <c r="M55" s="14">
        <v>1141841</v>
      </c>
      <c r="N55" s="14">
        <v>0</v>
      </c>
      <c r="O55" s="14">
        <v>1141841</v>
      </c>
      <c r="P55" s="14">
        <v>504835.91</v>
      </c>
      <c r="Q55" s="14">
        <v>-637005.09000000008</v>
      </c>
      <c r="R55" s="26">
        <v>0.44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0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4">
        <v>0</v>
      </c>
      <c r="AO55" s="14">
        <v>0</v>
      </c>
      <c r="AP55" s="14">
        <v>0</v>
      </c>
      <c r="AQ55" s="14">
        <v>0</v>
      </c>
      <c r="AR55" s="14">
        <v>0</v>
      </c>
      <c r="AS55" s="14">
        <v>0</v>
      </c>
      <c r="AT55" s="14">
        <v>0</v>
      </c>
      <c r="AU55" s="14">
        <v>0</v>
      </c>
      <c r="AV55" s="14">
        <v>0</v>
      </c>
      <c r="AW55" s="14">
        <v>0</v>
      </c>
      <c r="AX55" s="14">
        <v>0</v>
      </c>
      <c r="AY55" s="14">
        <v>0</v>
      </c>
      <c r="AZ55" s="14">
        <v>0</v>
      </c>
      <c r="BA55" s="14">
        <v>0</v>
      </c>
      <c r="BB55" s="14">
        <v>0</v>
      </c>
      <c r="BC55" s="14">
        <v>0</v>
      </c>
      <c r="BD55" s="14">
        <v>0</v>
      </c>
      <c r="BE55" s="14">
        <v>0</v>
      </c>
      <c r="BF55" s="14">
        <v>909476.36</v>
      </c>
      <c r="BG55" s="14">
        <v>402101.81</v>
      </c>
      <c r="BH55" s="14">
        <v>0.44</v>
      </c>
      <c r="BI55" s="14">
        <v>0</v>
      </c>
      <c r="BJ55" s="14">
        <v>0</v>
      </c>
      <c r="BK55" s="14">
        <v>0</v>
      </c>
      <c r="BL55" s="14">
        <v>0</v>
      </c>
      <c r="BM55" s="14">
        <v>0</v>
      </c>
      <c r="BN55" s="14">
        <v>0</v>
      </c>
      <c r="BO55" s="14">
        <v>0</v>
      </c>
      <c r="BP55" s="14">
        <v>0</v>
      </c>
      <c r="BQ55" s="14">
        <v>0</v>
      </c>
      <c r="BR55" s="14">
        <v>0</v>
      </c>
      <c r="BS55" s="14">
        <v>0</v>
      </c>
      <c r="BT55" s="14">
        <v>0</v>
      </c>
      <c r="BU55" s="14">
        <v>232364.64</v>
      </c>
      <c r="BV55" s="14">
        <v>102734.1</v>
      </c>
      <c r="BW55" s="14">
        <v>0.44</v>
      </c>
      <c r="BX55" s="14">
        <v>0</v>
      </c>
      <c r="BY55" s="14">
        <v>0</v>
      </c>
      <c r="BZ55" s="14">
        <v>0</v>
      </c>
      <c r="CA55" s="14">
        <v>0</v>
      </c>
      <c r="CB55" s="14">
        <v>0</v>
      </c>
      <c r="CC55" s="14">
        <v>0</v>
      </c>
      <c r="CD55" s="14">
        <v>0</v>
      </c>
      <c r="CE55" s="14">
        <v>0</v>
      </c>
      <c r="CF55" s="14">
        <v>0</v>
      </c>
      <c r="CG55" s="14">
        <v>0</v>
      </c>
      <c r="CH55" s="14">
        <v>0</v>
      </c>
      <c r="CI55" s="14">
        <v>0</v>
      </c>
      <c r="CJ55" s="14">
        <v>0</v>
      </c>
      <c r="CK55" s="14">
        <v>0</v>
      </c>
      <c r="CL55" s="14">
        <v>0</v>
      </c>
      <c r="CM55" s="14">
        <v>0</v>
      </c>
      <c r="CN55" s="14">
        <v>0</v>
      </c>
      <c r="CO55" s="14">
        <v>0</v>
      </c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  <c r="IV55" s="14"/>
      <c r="IW55" s="14"/>
      <c r="IX55" s="14"/>
      <c r="IY55" s="14"/>
      <c r="IZ55" s="14"/>
      <c r="JA55" s="14"/>
      <c r="JB55" s="14"/>
      <c r="JC55" s="14"/>
      <c r="JD55" s="14"/>
      <c r="JE55" s="14"/>
      <c r="JF55" s="14"/>
      <c r="JG55" s="14"/>
      <c r="JH55" s="14"/>
      <c r="JI55" s="14"/>
      <c r="JJ55" s="14"/>
      <c r="JK55" s="14"/>
      <c r="JL55" s="14"/>
      <c r="JM55" s="14"/>
      <c r="JN55" s="14"/>
      <c r="JO55" s="14"/>
      <c r="JP55" s="14"/>
      <c r="JQ55" s="14"/>
      <c r="JR55" s="14"/>
      <c r="JS55" s="14"/>
      <c r="JT55" s="14"/>
      <c r="JU55" s="14"/>
      <c r="JV55" s="14"/>
      <c r="JW55" s="14"/>
      <c r="JX55" s="14"/>
      <c r="JY55" s="14"/>
      <c r="JZ55" s="14"/>
      <c r="KA55" s="14"/>
      <c r="KB55" s="14"/>
      <c r="KC55" s="14"/>
      <c r="KD55" s="14"/>
      <c r="KE55" s="14"/>
      <c r="KF55" s="14"/>
      <c r="KG55" s="14"/>
      <c r="KH55" s="14"/>
      <c r="KI55" s="14"/>
      <c r="KJ55" s="14"/>
      <c r="KK55" s="14"/>
      <c r="KL55" s="14"/>
      <c r="KM55" s="14"/>
      <c r="KN55" s="14"/>
      <c r="KO55" s="14"/>
      <c r="KP55" s="14"/>
      <c r="KQ55" s="14"/>
      <c r="KR55" s="14"/>
      <c r="KS55" s="14"/>
      <c r="KT55" s="14"/>
      <c r="KU55" s="14"/>
      <c r="KV55" s="14"/>
      <c r="KW55" s="14"/>
      <c r="KX55" s="14"/>
      <c r="KY55" s="14"/>
      <c r="KZ55" s="14"/>
      <c r="LA55" s="14"/>
      <c r="LB55" s="14"/>
      <c r="LC55" s="14"/>
      <c r="LD55" s="14"/>
      <c r="LE55" s="14"/>
      <c r="LF55" s="14"/>
      <c r="LG55" s="14"/>
      <c r="LH55" s="14"/>
      <c r="LI55" s="14"/>
      <c r="LJ55" s="14"/>
      <c r="LK55" s="14"/>
      <c r="LL55" s="14"/>
      <c r="LM55" s="14"/>
      <c r="LN55" s="14"/>
      <c r="LO55" s="14"/>
      <c r="LP55" s="14"/>
      <c r="LQ55" s="14"/>
      <c r="LR55" s="14"/>
      <c r="LS55" s="14"/>
      <c r="LT55" s="14"/>
      <c r="LU55" s="14"/>
      <c r="LV55" s="14"/>
      <c r="LW55" s="14"/>
      <c r="LX55" s="14"/>
      <c r="LY55" s="14"/>
      <c r="LZ55" s="14"/>
      <c r="MA55" s="14"/>
      <c r="MB55" s="14"/>
      <c r="MC55" s="14"/>
      <c r="MD55" s="14"/>
      <c r="ME55" s="14"/>
      <c r="MF55" s="14"/>
      <c r="MG55" s="14"/>
      <c r="MH55" s="14"/>
      <c r="MI55" s="14"/>
      <c r="MJ55" s="14"/>
      <c r="MK55" s="14"/>
      <c r="ML55" s="14"/>
      <c r="MM55" s="14"/>
      <c r="MN55" s="14"/>
      <c r="MO55" s="14"/>
      <c r="MP55" s="14"/>
      <c r="MQ55" s="14"/>
      <c r="MR55" s="14"/>
      <c r="MS55" s="14"/>
      <c r="MT55" s="14"/>
      <c r="MU55" s="14"/>
      <c r="MV55" s="14"/>
      <c r="MW55" s="14"/>
      <c r="MX55" s="14"/>
      <c r="MY55" s="14"/>
      <c r="MZ55" s="14"/>
      <c r="NA55" s="14"/>
      <c r="NB55" s="14"/>
      <c r="NC55" s="14"/>
      <c r="ND55" s="14"/>
      <c r="NE55" s="14"/>
      <c r="NF55" s="14"/>
      <c r="NG55" s="14"/>
      <c r="NH55" s="14"/>
      <c r="NI55" s="14"/>
      <c r="NJ55" s="14"/>
      <c r="NK55" s="14"/>
      <c r="NL55" s="14"/>
      <c r="NM55" s="14"/>
      <c r="NN55" s="14"/>
      <c r="NO55" s="14"/>
      <c r="NP55" s="14"/>
      <c r="NQ55" s="14"/>
      <c r="NR55" s="14"/>
      <c r="NS55" s="14"/>
      <c r="NT55" s="14"/>
      <c r="NU55" s="14"/>
      <c r="NV55" s="14"/>
      <c r="NW55" s="14"/>
      <c r="NX55" s="14"/>
      <c r="NY55" s="14"/>
      <c r="NZ55" s="14"/>
      <c r="OA55" s="14"/>
      <c r="OB55" s="14"/>
      <c r="OC55" s="14"/>
      <c r="OD55" s="14"/>
      <c r="OE55" s="14"/>
      <c r="OF55" s="14"/>
      <c r="OG55" s="14"/>
      <c r="OH55" s="14"/>
      <c r="OI55" s="14"/>
      <c r="OJ55" s="14"/>
      <c r="OK55" s="14"/>
      <c r="OL55" s="14"/>
      <c r="OM55" s="14"/>
      <c r="ON55" s="14"/>
      <c r="OO55" s="14"/>
      <c r="OP55" s="14"/>
      <c r="OQ55" s="14"/>
      <c r="OR55" s="14"/>
      <c r="OS55" s="14"/>
      <c r="OT55" s="14"/>
      <c r="OU55" s="14"/>
      <c r="OV55" s="14"/>
      <c r="OW55" s="14"/>
      <c r="OX55" s="14"/>
      <c r="OY55" s="14"/>
      <c r="OZ55" s="14"/>
      <c r="PA55" s="14"/>
      <c r="PB55" s="14"/>
      <c r="PC55" s="14"/>
      <c r="PD55" s="14"/>
      <c r="PE55" s="14"/>
      <c r="PF55" s="14"/>
      <c r="PG55" s="14"/>
      <c r="PH55" s="14"/>
      <c r="PI55" s="14"/>
      <c r="PJ55" s="14"/>
      <c r="PK55" s="14"/>
      <c r="PL55" s="14"/>
      <c r="PM55" s="14"/>
      <c r="PN55" s="14"/>
      <c r="PO55" s="14"/>
      <c r="PP55" s="14"/>
      <c r="PQ55" s="14"/>
      <c r="PR55" s="14"/>
      <c r="PS55" s="14"/>
      <c r="PT55" s="14"/>
      <c r="PU55" s="14"/>
      <c r="PV55" s="14"/>
      <c r="PW55" s="14"/>
      <c r="PX55" s="14"/>
      <c r="PY55" s="14"/>
      <c r="PZ55" s="14"/>
      <c r="QA55" s="14"/>
      <c r="QB55" s="14"/>
      <c r="QC55" s="14"/>
      <c r="QD55" s="14"/>
      <c r="QE55" s="14"/>
      <c r="QF55" s="14"/>
      <c r="QG55" s="14"/>
      <c r="QH55" s="14"/>
      <c r="QI55" s="14"/>
      <c r="QJ55" s="14"/>
      <c r="QK55" s="14"/>
      <c r="QL55" s="14"/>
      <c r="QM55" s="14"/>
      <c r="QN55" s="14"/>
      <c r="QO55" s="14"/>
      <c r="QP55" s="14"/>
      <c r="QQ55" s="14"/>
      <c r="QR55" s="14"/>
      <c r="QS55" s="14"/>
      <c r="QT55" s="14"/>
      <c r="QU55" s="14"/>
      <c r="QV55" s="14"/>
      <c r="QW55" s="14"/>
      <c r="QX55" s="14"/>
      <c r="QY55" s="14"/>
      <c r="QZ55" s="14"/>
      <c r="RA55" s="14"/>
      <c r="RB55" s="14"/>
      <c r="RC55" s="14"/>
      <c r="RD55" s="14"/>
      <c r="RE55" s="14"/>
      <c r="RF55" s="14"/>
      <c r="RG55" s="14"/>
      <c r="RH55" s="14"/>
      <c r="RI55" s="14"/>
      <c r="RJ55" s="14"/>
      <c r="RK55" s="14"/>
      <c r="RL55" s="14"/>
      <c r="RM55" s="14"/>
      <c r="RN55" s="14"/>
      <c r="RO55" s="14"/>
      <c r="RP55" s="14"/>
      <c r="RQ55" s="14"/>
      <c r="RR55" s="14"/>
      <c r="RS55" s="14"/>
      <c r="RT55" s="14"/>
      <c r="RU55" s="14"/>
      <c r="RV55" s="14"/>
      <c r="RW55" s="14"/>
      <c r="RX55" s="14"/>
      <c r="RY55" s="14"/>
      <c r="RZ55" s="14"/>
      <c r="SA55" s="14"/>
      <c r="SB55" s="14"/>
      <c r="SC55" s="14"/>
      <c r="SD55" s="14"/>
      <c r="SE55" s="14"/>
      <c r="SF55" s="14"/>
      <c r="SG55" s="14"/>
      <c r="SH55" s="14"/>
      <c r="SI55" s="14"/>
      <c r="SJ55" s="14"/>
      <c r="SK55" s="14"/>
      <c r="SL55" s="14"/>
      <c r="SM55" s="14"/>
      <c r="SN55" s="14"/>
      <c r="SO55" s="14"/>
      <c r="SP55" s="14"/>
      <c r="SQ55" s="14"/>
      <c r="SR55" s="14"/>
      <c r="SS55" s="14"/>
      <c r="ST55" s="14"/>
      <c r="SU55" s="14"/>
      <c r="SV55" s="14"/>
      <c r="SW55" s="14"/>
      <c r="SX55" s="14"/>
      <c r="SY55" s="14"/>
      <c r="SZ55" s="14"/>
      <c r="TA55" s="14"/>
      <c r="TB55" s="14"/>
      <c r="TC55" s="14"/>
      <c r="TD55" s="14"/>
      <c r="TE55" s="14"/>
      <c r="TF55" s="14"/>
      <c r="TG55" s="14"/>
      <c r="TH55" s="14"/>
      <c r="TI55" s="14"/>
      <c r="TJ55" s="14"/>
      <c r="TK55" s="14"/>
      <c r="TL55" s="14"/>
      <c r="TM55" s="14"/>
      <c r="TN55" s="14"/>
      <c r="TO55" s="14"/>
      <c r="TP55" s="14"/>
      <c r="TQ55" s="14"/>
      <c r="TR55" s="14"/>
      <c r="TS55" s="14"/>
      <c r="TT55" s="14"/>
      <c r="TU55" s="14"/>
      <c r="TV55" s="14"/>
      <c r="TW55" s="14"/>
      <c r="TX55" s="14"/>
      <c r="TY55" s="14"/>
      <c r="TZ55" s="14"/>
      <c r="UA55" s="14"/>
      <c r="UB55" s="14"/>
      <c r="UC55" s="14"/>
      <c r="UD55" s="14"/>
      <c r="UE55" s="14"/>
      <c r="UF55" s="14"/>
      <c r="UG55" s="14"/>
      <c r="UH55" s="14"/>
      <c r="UI55" s="14"/>
      <c r="UJ55" s="14"/>
      <c r="UK55" s="14"/>
      <c r="UL55" s="14"/>
      <c r="UM55" s="14"/>
      <c r="UN55" s="14"/>
      <c r="UO55" s="14"/>
      <c r="UP55" s="14"/>
      <c r="UQ55" s="14"/>
      <c r="UR55" s="14"/>
      <c r="US55" s="14"/>
      <c r="UT55" s="14"/>
      <c r="UU55" s="14"/>
      <c r="UV55" s="14"/>
      <c r="UW55" s="14"/>
      <c r="UX55" s="14"/>
      <c r="UY55" s="14"/>
      <c r="UZ55" s="14"/>
      <c r="VA55" s="14"/>
      <c r="VB55" s="14"/>
      <c r="VC55" s="14"/>
      <c r="VD55" s="14"/>
      <c r="VE55" s="14"/>
      <c r="VF55" s="14"/>
      <c r="VG55" s="14"/>
      <c r="VH55" s="14"/>
      <c r="VI55" s="14"/>
      <c r="VJ55" s="14"/>
      <c r="VK55" s="14"/>
      <c r="VL55" s="14"/>
      <c r="VM55" s="14"/>
      <c r="VN55" s="14"/>
      <c r="VO55" s="14"/>
      <c r="VP55" s="14"/>
      <c r="VQ55" s="14"/>
      <c r="VR55" s="14"/>
      <c r="VS55" s="14"/>
      <c r="VT55" s="14"/>
      <c r="VU55" s="14"/>
      <c r="VV55" s="14"/>
      <c r="VW55" s="14"/>
      <c r="VX55" s="14"/>
      <c r="VY55" s="14"/>
      <c r="VZ55" s="14"/>
      <c r="WA55" s="14"/>
      <c r="WB55" s="14"/>
      <c r="WC55" s="14"/>
      <c r="WD55" s="14"/>
      <c r="WE55" s="14"/>
      <c r="WF55" s="14"/>
      <c r="WG55" s="14"/>
      <c r="WH55" s="14"/>
      <c r="WI55" s="14"/>
      <c r="WJ55" s="14"/>
      <c r="WK55" s="14"/>
      <c r="WL55" s="14"/>
      <c r="WM55" s="14"/>
      <c r="WN55" s="14"/>
      <c r="WO55" s="14"/>
      <c r="WP55" s="14"/>
      <c r="WQ55" s="14"/>
      <c r="WR55" s="14"/>
      <c r="WS55" s="14"/>
      <c r="WT55" s="14"/>
      <c r="WU55" s="14"/>
      <c r="WV55" s="14"/>
      <c r="WW55" s="14"/>
      <c r="WX55" s="14"/>
      <c r="WY55" s="14"/>
      <c r="WZ55" s="14"/>
      <c r="XA55" s="14"/>
      <c r="XB55" s="14"/>
      <c r="XC55" s="14"/>
      <c r="XD55" s="14"/>
      <c r="XE55" s="14"/>
      <c r="XF55" s="14"/>
      <c r="XG55" s="14"/>
      <c r="XH55" s="14"/>
      <c r="XI55" s="14"/>
      <c r="XJ55" s="14"/>
      <c r="XK55" s="14"/>
      <c r="XL55" s="14"/>
      <c r="XM55" s="14"/>
      <c r="XN55" s="14"/>
      <c r="XO55" s="14"/>
      <c r="XP55" s="14"/>
      <c r="XQ55" s="14"/>
      <c r="XR55" s="14"/>
      <c r="XS55" s="14"/>
      <c r="XT55" s="14"/>
      <c r="XU55" s="14"/>
      <c r="XV55" s="14"/>
      <c r="XW55" s="14"/>
      <c r="XX55" s="14"/>
      <c r="XY55" s="14"/>
      <c r="XZ55" s="14"/>
      <c r="YA55" s="14"/>
      <c r="YB55" s="14"/>
      <c r="YC55" s="14"/>
      <c r="YD55" s="14"/>
      <c r="YE55" s="14"/>
      <c r="YF55" s="14"/>
      <c r="YG55" s="14"/>
      <c r="YH55" s="14"/>
      <c r="YI55" s="14"/>
      <c r="YJ55" s="14"/>
      <c r="YK55" s="14"/>
      <c r="YL55" s="14"/>
      <c r="YM55" s="14"/>
      <c r="YN55" s="14"/>
      <c r="YO55" s="14"/>
      <c r="YP55" s="14"/>
      <c r="YQ55" s="14"/>
      <c r="YR55" s="14"/>
      <c r="YS55" s="14"/>
      <c r="YT55" s="14"/>
      <c r="YU55" s="14"/>
      <c r="YV55" s="14"/>
      <c r="YW55" s="14"/>
      <c r="YX55" s="14"/>
      <c r="YY55" s="14"/>
      <c r="YZ55" s="14"/>
      <c r="ZA55" s="14"/>
      <c r="ZB55" s="14"/>
      <c r="ZC55" s="14"/>
      <c r="ZD55" s="14"/>
      <c r="ZE55" s="14"/>
      <c r="ZF55" s="14"/>
      <c r="ZG55" s="14"/>
      <c r="ZH55" s="14"/>
      <c r="ZI55" s="14"/>
      <c r="ZJ55" s="14"/>
      <c r="ZK55" s="14"/>
      <c r="ZL55" s="14"/>
      <c r="ZM55" s="14"/>
      <c r="ZN55" s="14"/>
      <c r="ZO55" s="14"/>
      <c r="ZP55" s="14"/>
      <c r="ZQ55" s="14"/>
      <c r="ZR55" s="14"/>
      <c r="ZS55" s="14"/>
      <c r="ZT55" s="14"/>
      <c r="ZU55" s="14"/>
      <c r="ZV55" s="14"/>
      <c r="ZW55" s="14"/>
      <c r="ZX55" s="14"/>
      <c r="ZY55" s="14"/>
      <c r="ZZ55" s="14"/>
    </row>
    <row r="56" spans="1:702" ht="15.95" customHeight="1" x14ac:dyDescent="0.25">
      <c r="A56" s="7">
        <v>75226</v>
      </c>
      <c r="B56" s="7" t="s">
        <v>167</v>
      </c>
      <c r="C56" s="6" t="s">
        <v>171</v>
      </c>
      <c r="D56" s="7" t="s">
        <v>92</v>
      </c>
      <c r="E56" s="7" t="s">
        <v>93</v>
      </c>
      <c r="F56" s="7" t="s">
        <v>94</v>
      </c>
      <c r="G56" s="7" t="s">
        <v>95</v>
      </c>
      <c r="H56" s="7" t="s">
        <v>96</v>
      </c>
      <c r="I56" s="7" t="s">
        <v>169</v>
      </c>
      <c r="J56" s="7" t="s">
        <v>107</v>
      </c>
      <c r="K56" s="7" t="s">
        <v>108</v>
      </c>
      <c r="L56" s="14">
        <v>861772</v>
      </c>
      <c r="M56" s="14">
        <v>861772</v>
      </c>
      <c r="N56" s="14"/>
      <c r="O56" s="14">
        <v>861772</v>
      </c>
      <c r="P56" s="14">
        <v>381446.78</v>
      </c>
      <c r="Q56" s="14">
        <v>-480325.22</v>
      </c>
      <c r="R56" s="26"/>
      <c r="S56" s="14">
        <v>0</v>
      </c>
      <c r="T56" s="14">
        <v>0</v>
      </c>
      <c r="U56" s="14">
        <v>0</v>
      </c>
      <c r="V56" s="14">
        <v>0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  <c r="AC56" s="14">
        <v>0</v>
      </c>
      <c r="AD56" s="14">
        <v>0</v>
      </c>
      <c r="AE56" s="14">
        <v>0</v>
      </c>
      <c r="AF56" s="14">
        <v>0</v>
      </c>
      <c r="AG56" s="14">
        <v>0</v>
      </c>
      <c r="AH56" s="14">
        <v>0</v>
      </c>
      <c r="AI56" s="14">
        <v>0</v>
      </c>
      <c r="AJ56" s="14">
        <v>0</v>
      </c>
      <c r="AK56" s="14">
        <v>0</v>
      </c>
      <c r="AL56" s="14">
        <v>0</v>
      </c>
      <c r="AM56" s="14">
        <v>0</v>
      </c>
      <c r="AN56" s="14">
        <v>0</v>
      </c>
      <c r="AO56" s="14">
        <v>0</v>
      </c>
      <c r="AP56" s="14">
        <v>0</v>
      </c>
      <c r="AQ56" s="14">
        <v>0</v>
      </c>
      <c r="AR56" s="14">
        <v>0</v>
      </c>
      <c r="AS56" s="14">
        <v>0</v>
      </c>
      <c r="AT56" s="14">
        <v>0</v>
      </c>
      <c r="AU56" s="14">
        <v>0</v>
      </c>
      <c r="AV56" s="14">
        <v>0</v>
      </c>
      <c r="AW56" s="14">
        <v>0</v>
      </c>
      <c r="AX56" s="14">
        <v>0</v>
      </c>
      <c r="AY56" s="14">
        <v>0</v>
      </c>
      <c r="AZ56" s="14">
        <v>0</v>
      </c>
      <c r="BA56" s="14">
        <v>0</v>
      </c>
      <c r="BB56" s="14">
        <v>0</v>
      </c>
      <c r="BC56" s="14">
        <v>0</v>
      </c>
      <c r="BD56" s="14">
        <v>0</v>
      </c>
      <c r="BE56" s="14">
        <v>0</v>
      </c>
      <c r="BF56" s="14">
        <v>686401.4</v>
      </c>
      <c r="BG56" s="14">
        <v>303822.34999999998</v>
      </c>
      <c r="BH56" s="14">
        <v>0.44</v>
      </c>
      <c r="BI56" s="14">
        <v>0</v>
      </c>
      <c r="BJ56" s="14">
        <v>0</v>
      </c>
      <c r="BK56" s="14">
        <v>0</v>
      </c>
      <c r="BL56" s="14">
        <v>0</v>
      </c>
      <c r="BM56" s="14">
        <v>0</v>
      </c>
      <c r="BN56" s="14">
        <v>0</v>
      </c>
      <c r="BO56" s="14">
        <v>0</v>
      </c>
      <c r="BP56" s="14">
        <v>0</v>
      </c>
      <c r="BQ56" s="14">
        <v>0</v>
      </c>
      <c r="BR56" s="14">
        <v>0</v>
      </c>
      <c r="BS56" s="14">
        <v>0</v>
      </c>
      <c r="BT56" s="14">
        <v>0</v>
      </c>
      <c r="BU56" s="14">
        <v>175370.6</v>
      </c>
      <c r="BV56" s="14">
        <v>77624.429999999993</v>
      </c>
      <c r="BW56" s="14">
        <v>0.44</v>
      </c>
      <c r="BX56" s="14">
        <v>0</v>
      </c>
      <c r="BY56" s="14">
        <v>0</v>
      </c>
      <c r="BZ56" s="14">
        <v>0</v>
      </c>
      <c r="CA56" s="14">
        <v>0</v>
      </c>
      <c r="CB56" s="14">
        <v>0</v>
      </c>
      <c r="CC56" s="14">
        <v>0</v>
      </c>
      <c r="CD56" s="14">
        <v>0</v>
      </c>
      <c r="CE56" s="14">
        <v>0</v>
      </c>
      <c r="CF56" s="14">
        <v>0</v>
      </c>
      <c r="CG56" s="14">
        <v>0</v>
      </c>
      <c r="CH56" s="14">
        <v>0</v>
      </c>
      <c r="CI56" s="14">
        <v>0</v>
      </c>
      <c r="CJ56" s="14">
        <v>0</v>
      </c>
      <c r="CK56" s="14">
        <v>0</v>
      </c>
      <c r="CL56" s="14">
        <v>0</v>
      </c>
      <c r="CM56" s="14">
        <v>0</v>
      </c>
      <c r="CN56" s="14">
        <v>0</v>
      </c>
      <c r="CO56" s="14">
        <v>0</v>
      </c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  <c r="IV56" s="14"/>
      <c r="IW56" s="14"/>
      <c r="IX56" s="14"/>
      <c r="IY56" s="14"/>
      <c r="IZ56" s="14"/>
      <c r="JA56" s="14"/>
      <c r="JB56" s="14"/>
      <c r="JC56" s="14"/>
      <c r="JD56" s="14"/>
      <c r="JE56" s="14"/>
      <c r="JF56" s="14"/>
      <c r="JG56" s="14"/>
      <c r="JH56" s="14"/>
      <c r="JI56" s="14"/>
      <c r="JJ56" s="14"/>
      <c r="JK56" s="14"/>
      <c r="JL56" s="14"/>
      <c r="JM56" s="14"/>
      <c r="JN56" s="14"/>
      <c r="JO56" s="14"/>
      <c r="JP56" s="14"/>
      <c r="JQ56" s="14"/>
      <c r="JR56" s="14"/>
      <c r="JS56" s="14"/>
      <c r="JT56" s="14"/>
      <c r="JU56" s="14"/>
      <c r="JV56" s="14"/>
      <c r="JW56" s="14"/>
      <c r="JX56" s="14"/>
      <c r="JY56" s="14"/>
      <c r="JZ56" s="14"/>
      <c r="KA56" s="14"/>
      <c r="KB56" s="14"/>
      <c r="KC56" s="14"/>
      <c r="KD56" s="14"/>
      <c r="KE56" s="14"/>
      <c r="KF56" s="14"/>
      <c r="KG56" s="14"/>
      <c r="KH56" s="14"/>
      <c r="KI56" s="14"/>
      <c r="KJ56" s="14"/>
      <c r="KK56" s="14"/>
      <c r="KL56" s="14"/>
      <c r="KM56" s="14"/>
      <c r="KN56" s="14"/>
      <c r="KO56" s="14"/>
      <c r="KP56" s="14"/>
      <c r="KQ56" s="14"/>
      <c r="KR56" s="14"/>
      <c r="KS56" s="14"/>
      <c r="KT56" s="14"/>
      <c r="KU56" s="14"/>
      <c r="KV56" s="14"/>
      <c r="KW56" s="14"/>
      <c r="KX56" s="14"/>
      <c r="KY56" s="14"/>
      <c r="KZ56" s="14"/>
      <c r="LA56" s="14"/>
      <c r="LB56" s="14"/>
      <c r="LC56" s="14"/>
      <c r="LD56" s="14"/>
      <c r="LE56" s="14"/>
      <c r="LF56" s="14"/>
      <c r="LG56" s="14"/>
      <c r="LH56" s="14"/>
      <c r="LI56" s="14"/>
      <c r="LJ56" s="14"/>
      <c r="LK56" s="14"/>
      <c r="LL56" s="14"/>
      <c r="LM56" s="14"/>
      <c r="LN56" s="14"/>
      <c r="LO56" s="14"/>
      <c r="LP56" s="14"/>
      <c r="LQ56" s="14"/>
      <c r="LR56" s="14"/>
      <c r="LS56" s="14"/>
      <c r="LT56" s="14"/>
      <c r="LU56" s="14"/>
      <c r="LV56" s="14"/>
      <c r="LW56" s="14"/>
      <c r="LX56" s="14"/>
      <c r="LY56" s="14"/>
      <c r="LZ56" s="14"/>
      <c r="MA56" s="14"/>
      <c r="MB56" s="14"/>
      <c r="MC56" s="14"/>
      <c r="MD56" s="14"/>
      <c r="ME56" s="14"/>
      <c r="MF56" s="14"/>
      <c r="MG56" s="14"/>
      <c r="MH56" s="14"/>
      <c r="MI56" s="14"/>
      <c r="MJ56" s="14"/>
      <c r="MK56" s="14"/>
      <c r="ML56" s="14"/>
      <c r="MM56" s="14"/>
      <c r="MN56" s="14"/>
      <c r="MO56" s="14"/>
      <c r="MP56" s="14"/>
      <c r="MQ56" s="14"/>
      <c r="MR56" s="14"/>
      <c r="MS56" s="14"/>
      <c r="MT56" s="14"/>
      <c r="MU56" s="14"/>
      <c r="MV56" s="14"/>
      <c r="MW56" s="14"/>
      <c r="MX56" s="14"/>
      <c r="MY56" s="14"/>
      <c r="MZ56" s="14"/>
      <c r="NA56" s="14"/>
      <c r="NB56" s="14"/>
      <c r="NC56" s="14"/>
      <c r="ND56" s="14"/>
      <c r="NE56" s="14"/>
      <c r="NF56" s="14"/>
      <c r="NG56" s="14"/>
      <c r="NH56" s="14"/>
      <c r="NI56" s="14"/>
      <c r="NJ56" s="14"/>
      <c r="NK56" s="14"/>
      <c r="NL56" s="14"/>
      <c r="NM56" s="14"/>
      <c r="NN56" s="14"/>
      <c r="NO56" s="14"/>
      <c r="NP56" s="14"/>
      <c r="NQ56" s="14"/>
      <c r="NR56" s="14"/>
      <c r="NS56" s="14"/>
      <c r="NT56" s="14"/>
      <c r="NU56" s="14"/>
      <c r="NV56" s="14"/>
      <c r="NW56" s="14"/>
      <c r="NX56" s="14"/>
      <c r="NY56" s="14"/>
      <c r="NZ56" s="14"/>
      <c r="OA56" s="14"/>
      <c r="OB56" s="14"/>
      <c r="OC56" s="14"/>
      <c r="OD56" s="14"/>
      <c r="OE56" s="14"/>
      <c r="OF56" s="14"/>
      <c r="OG56" s="14"/>
      <c r="OH56" s="14"/>
      <c r="OI56" s="14"/>
      <c r="OJ56" s="14"/>
      <c r="OK56" s="14"/>
      <c r="OL56" s="14"/>
      <c r="OM56" s="14"/>
      <c r="ON56" s="14"/>
      <c r="OO56" s="14"/>
      <c r="OP56" s="14"/>
      <c r="OQ56" s="14"/>
      <c r="OR56" s="14"/>
      <c r="OS56" s="14"/>
      <c r="OT56" s="14"/>
      <c r="OU56" s="14"/>
      <c r="OV56" s="14"/>
      <c r="OW56" s="14"/>
      <c r="OX56" s="14"/>
      <c r="OY56" s="14"/>
      <c r="OZ56" s="14"/>
      <c r="PA56" s="14"/>
      <c r="PB56" s="14"/>
      <c r="PC56" s="14"/>
      <c r="PD56" s="14"/>
      <c r="PE56" s="14"/>
      <c r="PF56" s="14"/>
      <c r="PG56" s="14"/>
      <c r="PH56" s="14"/>
      <c r="PI56" s="14"/>
      <c r="PJ56" s="14"/>
      <c r="PK56" s="14"/>
      <c r="PL56" s="14"/>
      <c r="PM56" s="14"/>
      <c r="PN56" s="14"/>
      <c r="PO56" s="14"/>
      <c r="PP56" s="14"/>
      <c r="PQ56" s="14"/>
      <c r="PR56" s="14"/>
      <c r="PS56" s="14"/>
      <c r="PT56" s="14"/>
      <c r="PU56" s="14"/>
      <c r="PV56" s="14"/>
      <c r="PW56" s="14"/>
      <c r="PX56" s="14"/>
      <c r="PY56" s="14"/>
      <c r="PZ56" s="14"/>
      <c r="QA56" s="14"/>
      <c r="QB56" s="14"/>
      <c r="QC56" s="14"/>
      <c r="QD56" s="14"/>
      <c r="QE56" s="14"/>
      <c r="QF56" s="14"/>
      <c r="QG56" s="14"/>
      <c r="QH56" s="14"/>
      <c r="QI56" s="14"/>
      <c r="QJ56" s="14"/>
      <c r="QK56" s="14"/>
      <c r="QL56" s="14"/>
      <c r="QM56" s="14"/>
      <c r="QN56" s="14"/>
      <c r="QO56" s="14"/>
      <c r="QP56" s="14"/>
      <c r="QQ56" s="14"/>
      <c r="QR56" s="14"/>
      <c r="QS56" s="14"/>
      <c r="QT56" s="14"/>
      <c r="QU56" s="14"/>
      <c r="QV56" s="14"/>
      <c r="QW56" s="14"/>
      <c r="QX56" s="14"/>
      <c r="QY56" s="14"/>
      <c r="QZ56" s="14"/>
      <c r="RA56" s="14"/>
      <c r="RB56" s="14"/>
      <c r="RC56" s="14"/>
      <c r="RD56" s="14"/>
      <c r="RE56" s="14"/>
      <c r="RF56" s="14"/>
      <c r="RG56" s="14"/>
      <c r="RH56" s="14"/>
      <c r="RI56" s="14"/>
      <c r="RJ56" s="14"/>
      <c r="RK56" s="14"/>
      <c r="RL56" s="14"/>
      <c r="RM56" s="14"/>
      <c r="RN56" s="14"/>
      <c r="RO56" s="14"/>
      <c r="RP56" s="14"/>
      <c r="RQ56" s="14"/>
      <c r="RR56" s="14"/>
      <c r="RS56" s="14"/>
      <c r="RT56" s="14"/>
      <c r="RU56" s="14"/>
      <c r="RV56" s="14"/>
      <c r="RW56" s="14"/>
      <c r="RX56" s="14"/>
      <c r="RY56" s="14"/>
      <c r="RZ56" s="14"/>
      <c r="SA56" s="14"/>
      <c r="SB56" s="14"/>
      <c r="SC56" s="14"/>
      <c r="SD56" s="14"/>
      <c r="SE56" s="14"/>
      <c r="SF56" s="14"/>
      <c r="SG56" s="14"/>
      <c r="SH56" s="14"/>
      <c r="SI56" s="14"/>
      <c r="SJ56" s="14"/>
      <c r="SK56" s="14"/>
      <c r="SL56" s="14"/>
      <c r="SM56" s="14"/>
      <c r="SN56" s="14"/>
      <c r="SO56" s="14"/>
      <c r="SP56" s="14"/>
      <c r="SQ56" s="14"/>
      <c r="SR56" s="14"/>
      <c r="SS56" s="14"/>
      <c r="ST56" s="14"/>
      <c r="SU56" s="14"/>
      <c r="SV56" s="14"/>
      <c r="SW56" s="14"/>
      <c r="SX56" s="14"/>
      <c r="SY56" s="14"/>
      <c r="SZ56" s="14"/>
      <c r="TA56" s="14"/>
      <c r="TB56" s="14"/>
      <c r="TC56" s="14"/>
      <c r="TD56" s="14"/>
      <c r="TE56" s="14"/>
      <c r="TF56" s="14"/>
      <c r="TG56" s="14"/>
      <c r="TH56" s="14"/>
      <c r="TI56" s="14"/>
      <c r="TJ56" s="14"/>
      <c r="TK56" s="14"/>
      <c r="TL56" s="14"/>
      <c r="TM56" s="14"/>
      <c r="TN56" s="14"/>
      <c r="TO56" s="14"/>
      <c r="TP56" s="14"/>
      <c r="TQ56" s="14"/>
      <c r="TR56" s="14"/>
      <c r="TS56" s="14"/>
      <c r="TT56" s="14"/>
      <c r="TU56" s="14"/>
      <c r="TV56" s="14"/>
      <c r="TW56" s="14"/>
      <c r="TX56" s="14"/>
      <c r="TY56" s="14"/>
      <c r="TZ56" s="14"/>
      <c r="UA56" s="14"/>
      <c r="UB56" s="14"/>
      <c r="UC56" s="14"/>
      <c r="UD56" s="14"/>
      <c r="UE56" s="14"/>
      <c r="UF56" s="14"/>
      <c r="UG56" s="14"/>
      <c r="UH56" s="14"/>
      <c r="UI56" s="14"/>
      <c r="UJ56" s="14"/>
      <c r="UK56" s="14"/>
      <c r="UL56" s="14"/>
      <c r="UM56" s="14"/>
      <c r="UN56" s="14"/>
      <c r="UO56" s="14"/>
      <c r="UP56" s="14"/>
      <c r="UQ56" s="14"/>
      <c r="UR56" s="14"/>
      <c r="US56" s="14"/>
      <c r="UT56" s="14"/>
      <c r="UU56" s="14"/>
      <c r="UV56" s="14"/>
      <c r="UW56" s="14"/>
      <c r="UX56" s="14"/>
      <c r="UY56" s="14"/>
      <c r="UZ56" s="14"/>
      <c r="VA56" s="14"/>
      <c r="VB56" s="14"/>
      <c r="VC56" s="14"/>
      <c r="VD56" s="14"/>
      <c r="VE56" s="14"/>
      <c r="VF56" s="14"/>
      <c r="VG56" s="14"/>
      <c r="VH56" s="14"/>
      <c r="VI56" s="14"/>
      <c r="VJ56" s="14"/>
      <c r="VK56" s="14"/>
      <c r="VL56" s="14"/>
      <c r="VM56" s="14"/>
      <c r="VN56" s="14"/>
      <c r="VO56" s="14"/>
      <c r="VP56" s="14"/>
      <c r="VQ56" s="14"/>
      <c r="VR56" s="14"/>
      <c r="VS56" s="14"/>
      <c r="VT56" s="14"/>
      <c r="VU56" s="14"/>
      <c r="VV56" s="14"/>
      <c r="VW56" s="14"/>
      <c r="VX56" s="14"/>
      <c r="VY56" s="14"/>
      <c r="VZ56" s="14"/>
      <c r="WA56" s="14"/>
      <c r="WB56" s="14"/>
      <c r="WC56" s="14"/>
      <c r="WD56" s="14"/>
      <c r="WE56" s="14"/>
      <c r="WF56" s="14"/>
      <c r="WG56" s="14"/>
      <c r="WH56" s="14"/>
      <c r="WI56" s="14"/>
      <c r="WJ56" s="14"/>
      <c r="WK56" s="14"/>
      <c r="WL56" s="14"/>
      <c r="WM56" s="14"/>
      <c r="WN56" s="14"/>
      <c r="WO56" s="14"/>
      <c r="WP56" s="14"/>
      <c r="WQ56" s="14"/>
      <c r="WR56" s="14"/>
      <c r="WS56" s="14"/>
      <c r="WT56" s="14"/>
      <c r="WU56" s="14"/>
      <c r="WV56" s="14"/>
      <c r="WW56" s="14"/>
      <c r="WX56" s="14"/>
      <c r="WY56" s="14"/>
      <c r="WZ56" s="14"/>
      <c r="XA56" s="14"/>
      <c r="XB56" s="14"/>
      <c r="XC56" s="14"/>
      <c r="XD56" s="14"/>
      <c r="XE56" s="14"/>
      <c r="XF56" s="14"/>
      <c r="XG56" s="14"/>
      <c r="XH56" s="14"/>
      <c r="XI56" s="14"/>
      <c r="XJ56" s="14"/>
      <c r="XK56" s="14"/>
      <c r="XL56" s="14"/>
      <c r="XM56" s="14"/>
      <c r="XN56" s="14"/>
      <c r="XO56" s="14"/>
      <c r="XP56" s="14"/>
      <c r="XQ56" s="14"/>
      <c r="XR56" s="14"/>
      <c r="XS56" s="14"/>
      <c r="XT56" s="14"/>
      <c r="XU56" s="14"/>
      <c r="XV56" s="14"/>
      <c r="XW56" s="14"/>
      <c r="XX56" s="14"/>
      <c r="XY56" s="14"/>
      <c r="XZ56" s="14"/>
      <c r="YA56" s="14"/>
      <c r="YB56" s="14"/>
      <c r="YC56" s="14"/>
      <c r="YD56" s="14"/>
      <c r="YE56" s="14"/>
      <c r="YF56" s="14"/>
      <c r="YG56" s="14"/>
      <c r="YH56" s="14"/>
      <c r="YI56" s="14"/>
      <c r="YJ56" s="14"/>
      <c r="YK56" s="14"/>
      <c r="YL56" s="14"/>
      <c r="YM56" s="14"/>
      <c r="YN56" s="14"/>
      <c r="YO56" s="14"/>
      <c r="YP56" s="14"/>
      <c r="YQ56" s="14"/>
      <c r="YR56" s="14"/>
      <c r="YS56" s="14"/>
      <c r="YT56" s="14"/>
      <c r="YU56" s="14"/>
      <c r="YV56" s="14"/>
      <c r="YW56" s="14"/>
      <c r="YX56" s="14"/>
      <c r="YY56" s="14"/>
      <c r="YZ56" s="14"/>
      <c r="ZA56" s="14"/>
      <c r="ZB56" s="14"/>
      <c r="ZC56" s="14"/>
      <c r="ZD56" s="14"/>
      <c r="ZE56" s="14"/>
      <c r="ZF56" s="14"/>
      <c r="ZG56" s="14"/>
      <c r="ZH56" s="14"/>
      <c r="ZI56" s="14"/>
      <c r="ZJ56" s="14"/>
      <c r="ZK56" s="14"/>
      <c r="ZL56" s="14"/>
      <c r="ZM56" s="14"/>
      <c r="ZN56" s="14"/>
      <c r="ZO56" s="14"/>
      <c r="ZP56" s="14"/>
      <c r="ZQ56" s="14"/>
      <c r="ZR56" s="14"/>
      <c r="ZS56" s="14"/>
      <c r="ZT56" s="14"/>
      <c r="ZU56" s="14"/>
      <c r="ZV56" s="14"/>
      <c r="ZW56" s="14"/>
      <c r="ZX56" s="14"/>
      <c r="ZY56" s="14"/>
      <c r="ZZ56" s="14"/>
    </row>
    <row r="57" spans="1:702" s="8" customFormat="1" ht="15.95" customHeight="1" x14ac:dyDescent="0.25">
      <c r="A57" s="10">
        <v>75228</v>
      </c>
      <c r="B57" s="10" t="s">
        <v>167</v>
      </c>
      <c r="C57" s="9" t="s">
        <v>171</v>
      </c>
      <c r="D57" s="10" t="s">
        <v>92</v>
      </c>
      <c r="E57" s="10" t="s">
        <v>93</v>
      </c>
      <c r="F57" s="10" t="s">
        <v>94</v>
      </c>
      <c r="G57" s="10" t="s">
        <v>95</v>
      </c>
      <c r="H57" s="10" t="s">
        <v>96</v>
      </c>
      <c r="I57" s="10" t="s">
        <v>169</v>
      </c>
      <c r="J57" s="10" t="s">
        <v>109</v>
      </c>
      <c r="K57" s="10" t="s">
        <v>110</v>
      </c>
      <c r="L57" s="18">
        <v>771972</v>
      </c>
      <c r="M57" s="18">
        <v>771972</v>
      </c>
      <c r="N57" s="18"/>
      <c r="O57" s="18">
        <v>771972</v>
      </c>
      <c r="P57" s="18">
        <v>344324.94</v>
      </c>
      <c r="Q57" s="18">
        <v>-427647.06</v>
      </c>
      <c r="R57" s="29"/>
      <c r="S57" s="18">
        <v>0</v>
      </c>
      <c r="T57" s="18">
        <v>0</v>
      </c>
      <c r="U57" s="18">
        <v>0</v>
      </c>
      <c r="V57" s="18">
        <v>0</v>
      </c>
      <c r="W57" s="18">
        <v>0</v>
      </c>
      <c r="X57" s="18">
        <v>0</v>
      </c>
      <c r="Y57" s="18">
        <v>0</v>
      </c>
      <c r="Z57" s="18">
        <v>0</v>
      </c>
      <c r="AA57" s="18">
        <v>0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  <c r="AN57" s="18">
        <v>0</v>
      </c>
      <c r="AO57" s="18">
        <v>0</v>
      </c>
      <c r="AP57" s="18">
        <v>0</v>
      </c>
      <c r="AQ57" s="18">
        <v>0</v>
      </c>
      <c r="AR57" s="18">
        <v>0</v>
      </c>
      <c r="AS57" s="18">
        <v>0</v>
      </c>
      <c r="AT57" s="18">
        <v>0</v>
      </c>
      <c r="AU57" s="18">
        <v>0</v>
      </c>
      <c r="AV57" s="18">
        <v>0</v>
      </c>
      <c r="AW57" s="18">
        <v>0</v>
      </c>
      <c r="AX57" s="18">
        <v>0</v>
      </c>
      <c r="AY57" s="18">
        <v>0</v>
      </c>
      <c r="AZ57" s="18">
        <v>0</v>
      </c>
      <c r="BA57" s="18">
        <v>0</v>
      </c>
      <c r="BB57" s="18">
        <v>0</v>
      </c>
      <c r="BC57" s="18">
        <v>0</v>
      </c>
      <c r="BD57" s="18">
        <v>0</v>
      </c>
      <c r="BE57" s="18">
        <v>0</v>
      </c>
      <c r="BF57" s="18">
        <v>614875.69999999995</v>
      </c>
      <c r="BG57" s="18">
        <v>274254.82</v>
      </c>
      <c r="BH57" s="18">
        <v>0.45</v>
      </c>
      <c r="BI57" s="18">
        <v>0</v>
      </c>
      <c r="BJ57" s="18">
        <v>0</v>
      </c>
      <c r="BK57" s="18">
        <v>0</v>
      </c>
      <c r="BL57" s="18">
        <v>0</v>
      </c>
      <c r="BM57" s="18">
        <v>0</v>
      </c>
      <c r="BN57" s="18">
        <v>0</v>
      </c>
      <c r="BO57" s="18">
        <v>0</v>
      </c>
      <c r="BP57" s="18">
        <v>0</v>
      </c>
      <c r="BQ57" s="18">
        <v>0</v>
      </c>
      <c r="BR57" s="18">
        <v>0</v>
      </c>
      <c r="BS57" s="18">
        <v>0</v>
      </c>
      <c r="BT57" s="18">
        <v>0</v>
      </c>
      <c r="BU57" s="18">
        <v>157096.29999999999</v>
      </c>
      <c r="BV57" s="18">
        <v>70070.12</v>
      </c>
      <c r="BW57" s="18">
        <v>0.45</v>
      </c>
      <c r="BX57" s="18">
        <v>0</v>
      </c>
      <c r="BY57" s="18">
        <v>0</v>
      </c>
      <c r="BZ57" s="18">
        <v>0</v>
      </c>
      <c r="CA57" s="18">
        <v>0</v>
      </c>
      <c r="CB57" s="18">
        <v>0</v>
      </c>
      <c r="CC57" s="18">
        <v>0</v>
      </c>
      <c r="CD57" s="18">
        <v>0</v>
      </c>
      <c r="CE57" s="18">
        <v>0</v>
      </c>
      <c r="CF57" s="18">
        <v>0</v>
      </c>
      <c r="CG57" s="18">
        <v>0</v>
      </c>
      <c r="CH57" s="18">
        <v>0</v>
      </c>
      <c r="CI57" s="18">
        <v>0</v>
      </c>
      <c r="CJ57" s="18">
        <v>0</v>
      </c>
      <c r="CK57" s="18">
        <v>0</v>
      </c>
      <c r="CL57" s="18">
        <v>0</v>
      </c>
      <c r="CM57" s="18">
        <v>0</v>
      </c>
      <c r="CN57" s="18">
        <v>0</v>
      </c>
      <c r="CO57" s="18">
        <v>0</v>
      </c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  <c r="IV57" s="18"/>
      <c r="IW57" s="18"/>
      <c r="IX57" s="18"/>
      <c r="IY57" s="18"/>
      <c r="IZ57" s="18"/>
      <c r="JA57" s="18"/>
      <c r="JB57" s="18"/>
      <c r="JC57" s="18"/>
      <c r="JD57" s="18"/>
      <c r="JE57" s="18"/>
      <c r="JF57" s="18"/>
      <c r="JG57" s="18"/>
      <c r="JH57" s="18"/>
      <c r="JI57" s="18"/>
      <c r="JJ57" s="18"/>
      <c r="JK57" s="18"/>
      <c r="JL57" s="18"/>
      <c r="JM57" s="18"/>
      <c r="JN57" s="18"/>
      <c r="JO57" s="18"/>
      <c r="JP57" s="18"/>
      <c r="JQ57" s="18"/>
      <c r="JR57" s="18"/>
      <c r="JS57" s="18"/>
      <c r="JT57" s="18"/>
      <c r="JU57" s="18"/>
      <c r="JV57" s="18"/>
      <c r="JW57" s="18"/>
      <c r="JX57" s="18"/>
      <c r="JY57" s="18"/>
      <c r="JZ57" s="18"/>
      <c r="KA57" s="18"/>
      <c r="KB57" s="18"/>
      <c r="KC57" s="18"/>
      <c r="KD57" s="18"/>
      <c r="KE57" s="18"/>
      <c r="KF57" s="18"/>
      <c r="KG57" s="18"/>
      <c r="KH57" s="18"/>
      <c r="KI57" s="18"/>
      <c r="KJ57" s="18"/>
      <c r="KK57" s="18"/>
      <c r="KL57" s="18"/>
      <c r="KM57" s="18"/>
      <c r="KN57" s="18"/>
      <c r="KO57" s="18"/>
      <c r="KP57" s="18"/>
      <c r="KQ57" s="18"/>
      <c r="KR57" s="18"/>
      <c r="KS57" s="18"/>
      <c r="KT57" s="18"/>
      <c r="KU57" s="18"/>
      <c r="KV57" s="18"/>
      <c r="KW57" s="18"/>
      <c r="KX57" s="18"/>
      <c r="KY57" s="18"/>
      <c r="KZ57" s="18"/>
      <c r="LA57" s="18"/>
      <c r="LB57" s="18"/>
      <c r="LC57" s="18"/>
      <c r="LD57" s="18"/>
      <c r="LE57" s="18"/>
      <c r="LF57" s="18"/>
      <c r="LG57" s="18"/>
      <c r="LH57" s="18"/>
      <c r="LI57" s="18"/>
      <c r="LJ57" s="18"/>
      <c r="LK57" s="18"/>
      <c r="LL57" s="18"/>
      <c r="LM57" s="18"/>
      <c r="LN57" s="18"/>
      <c r="LO57" s="18"/>
      <c r="LP57" s="18"/>
      <c r="LQ57" s="18"/>
      <c r="LR57" s="18"/>
      <c r="LS57" s="18"/>
      <c r="LT57" s="18"/>
      <c r="LU57" s="18"/>
      <c r="LV57" s="18"/>
      <c r="LW57" s="18"/>
      <c r="LX57" s="18"/>
      <c r="LY57" s="18"/>
      <c r="LZ57" s="18"/>
      <c r="MA57" s="18"/>
      <c r="MB57" s="18"/>
      <c r="MC57" s="18"/>
      <c r="MD57" s="18"/>
      <c r="ME57" s="18"/>
      <c r="MF57" s="18"/>
      <c r="MG57" s="18"/>
      <c r="MH57" s="18"/>
      <c r="MI57" s="18"/>
      <c r="MJ57" s="18"/>
      <c r="MK57" s="18"/>
      <c r="ML57" s="18"/>
      <c r="MM57" s="18"/>
      <c r="MN57" s="18"/>
      <c r="MO57" s="18"/>
      <c r="MP57" s="18"/>
      <c r="MQ57" s="18"/>
      <c r="MR57" s="18"/>
      <c r="MS57" s="18"/>
      <c r="MT57" s="18"/>
      <c r="MU57" s="18"/>
      <c r="MV57" s="18"/>
      <c r="MW57" s="18"/>
      <c r="MX57" s="18"/>
      <c r="MY57" s="18"/>
      <c r="MZ57" s="18"/>
      <c r="NA57" s="18"/>
      <c r="NB57" s="18"/>
      <c r="NC57" s="18"/>
      <c r="ND57" s="18"/>
      <c r="NE57" s="18"/>
      <c r="NF57" s="18"/>
      <c r="NG57" s="18"/>
      <c r="NH57" s="18"/>
      <c r="NI57" s="18"/>
      <c r="NJ57" s="18"/>
      <c r="NK57" s="18"/>
      <c r="NL57" s="18"/>
      <c r="NM57" s="18"/>
      <c r="NN57" s="18"/>
      <c r="NO57" s="18"/>
      <c r="NP57" s="18"/>
      <c r="NQ57" s="18"/>
      <c r="NR57" s="18"/>
      <c r="NS57" s="18"/>
      <c r="NT57" s="18"/>
      <c r="NU57" s="18"/>
      <c r="NV57" s="18"/>
      <c r="NW57" s="18"/>
      <c r="NX57" s="18"/>
      <c r="NY57" s="18"/>
      <c r="NZ57" s="18"/>
      <c r="OA57" s="18"/>
      <c r="OB57" s="18"/>
      <c r="OC57" s="18"/>
      <c r="OD57" s="18"/>
      <c r="OE57" s="18"/>
      <c r="OF57" s="18"/>
      <c r="OG57" s="18"/>
      <c r="OH57" s="18"/>
      <c r="OI57" s="18"/>
      <c r="OJ57" s="18"/>
      <c r="OK57" s="18"/>
      <c r="OL57" s="18"/>
      <c r="OM57" s="18"/>
      <c r="ON57" s="18"/>
      <c r="OO57" s="18"/>
      <c r="OP57" s="18"/>
      <c r="OQ57" s="18"/>
      <c r="OR57" s="18"/>
      <c r="OS57" s="18"/>
      <c r="OT57" s="18"/>
      <c r="OU57" s="18"/>
      <c r="OV57" s="18"/>
      <c r="OW57" s="18"/>
      <c r="OX57" s="18"/>
      <c r="OY57" s="18"/>
      <c r="OZ57" s="18"/>
      <c r="PA57" s="18"/>
      <c r="PB57" s="18"/>
      <c r="PC57" s="18"/>
      <c r="PD57" s="18"/>
      <c r="PE57" s="18"/>
      <c r="PF57" s="18"/>
      <c r="PG57" s="18"/>
      <c r="PH57" s="18"/>
      <c r="PI57" s="18"/>
      <c r="PJ57" s="18"/>
      <c r="PK57" s="18"/>
      <c r="PL57" s="18"/>
      <c r="PM57" s="18"/>
      <c r="PN57" s="18"/>
      <c r="PO57" s="18"/>
      <c r="PP57" s="18"/>
      <c r="PQ57" s="18"/>
      <c r="PR57" s="18"/>
      <c r="PS57" s="18"/>
      <c r="PT57" s="18"/>
      <c r="PU57" s="18"/>
      <c r="PV57" s="18"/>
      <c r="PW57" s="18"/>
      <c r="PX57" s="18"/>
      <c r="PY57" s="18"/>
      <c r="PZ57" s="18"/>
      <c r="QA57" s="18"/>
      <c r="QB57" s="18"/>
      <c r="QC57" s="18"/>
      <c r="QD57" s="18"/>
      <c r="QE57" s="18"/>
      <c r="QF57" s="18"/>
      <c r="QG57" s="18"/>
      <c r="QH57" s="18"/>
      <c r="QI57" s="18"/>
      <c r="QJ57" s="18"/>
      <c r="QK57" s="18"/>
      <c r="QL57" s="18"/>
      <c r="QM57" s="18"/>
      <c r="QN57" s="18"/>
      <c r="QO57" s="18"/>
      <c r="QP57" s="18"/>
      <c r="QQ57" s="18"/>
      <c r="QR57" s="18"/>
      <c r="QS57" s="18"/>
      <c r="QT57" s="18"/>
      <c r="QU57" s="18"/>
      <c r="QV57" s="18"/>
      <c r="QW57" s="18"/>
      <c r="QX57" s="18"/>
      <c r="QY57" s="18"/>
      <c r="QZ57" s="18"/>
      <c r="RA57" s="18"/>
      <c r="RB57" s="18"/>
      <c r="RC57" s="18"/>
      <c r="RD57" s="18"/>
      <c r="RE57" s="18"/>
      <c r="RF57" s="18"/>
      <c r="RG57" s="18"/>
      <c r="RH57" s="18"/>
      <c r="RI57" s="18"/>
      <c r="RJ57" s="18"/>
      <c r="RK57" s="18"/>
      <c r="RL57" s="18"/>
      <c r="RM57" s="18"/>
      <c r="RN57" s="18"/>
      <c r="RO57" s="18"/>
      <c r="RP57" s="18"/>
      <c r="RQ57" s="18"/>
      <c r="RR57" s="18"/>
      <c r="RS57" s="18"/>
      <c r="RT57" s="18"/>
      <c r="RU57" s="18"/>
      <c r="RV57" s="18"/>
      <c r="RW57" s="18"/>
      <c r="RX57" s="18"/>
      <c r="RY57" s="18"/>
      <c r="RZ57" s="18"/>
      <c r="SA57" s="18"/>
      <c r="SB57" s="18"/>
      <c r="SC57" s="18"/>
      <c r="SD57" s="18"/>
      <c r="SE57" s="18"/>
      <c r="SF57" s="18"/>
      <c r="SG57" s="18"/>
      <c r="SH57" s="18"/>
      <c r="SI57" s="18"/>
      <c r="SJ57" s="18"/>
      <c r="SK57" s="18"/>
      <c r="SL57" s="18"/>
      <c r="SM57" s="18"/>
      <c r="SN57" s="18"/>
      <c r="SO57" s="18"/>
      <c r="SP57" s="18"/>
      <c r="SQ57" s="18"/>
      <c r="SR57" s="18"/>
      <c r="SS57" s="18"/>
      <c r="ST57" s="18"/>
      <c r="SU57" s="18"/>
      <c r="SV57" s="18"/>
      <c r="SW57" s="18"/>
      <c r="SX57" s="18"/>
      <c r="SY57" s="18"/>
      <c r="SZ57" s="18"/>
      <c r="TA57" s="18"/>
      <c r="TB57" s="18"/>
      <c r="TC57" s="18"/>
      <c r="TD57" s="18"/>
      <c r="TE57" s="18"/>
      <c r="TF57" s="18"/>
      <c r="TG57" s="18"/>
      <c r="TH57" s="18"/>
      <c r="TI57" s="18"/>
      <c r="TJ57" s="18"/>
      <c r="TK57" s="18"/>
      <c r="TL57" s="18"/>
      <c r="TM57" s="18"/>
      <c r="TN57" s="18"/>
      <c r="TO57" s="18"/>
      <c r="TP57" s="18"/>
      <c r="TQ57" s="18"/>
      <c r="TR57" s="18"/>
      <c r="TS57" s="18"/>
      <c r="TT57" s="18"/>
      <c r="TU57" s="18"/>
      <c r="TV57" s="18"/>
      <c r="TW57" s="18"/>
      <c r="TX57" s="18"/>
      <c r="TY57" s="18"/>
      <c r="TZ57" s="18"/>
      <c r="UA57" s="18"/>
      <c r="UB57" s="18"/>
      <c r="UC57" s="18"/>
      <c r="UD57" s="18"/>
      <c r="UE57" s="18"/>
      <c r="UF57" s="18"/>
      <c r="UG57" s="18"/>
      <c r="UH57" s="18"/>
      <c r="UI57" s="18"/>
      <c r="UJ57" s="18"/>
      <c r="UK57" s="18"/>
      <c r="UL57" s="18"/>
      <c r="UM57" s="18"/>
      <c r="UN57" s="18"/>
      <c r="UO57" s="18"/>
      <c r="UP57" s="18"/>
      <c r="UQ57" s="18"/>
      <c r="UR57" s="18"/>
      <c r="US57" s="18"/>
      <c r="UT57" s="18"/>
      <c r="UU57" s="18"/>
      <c r="UV57" s="18"/>
      <c r="UW57" s="18"/>
      <c r="UX57" s="18"/>
      <c r="UY57" s="18"/>
      <c r="UZ57" s="18"/>
      <c r="VA57" s="18"/>
      <c r="VB57" s="18"/>
      <c r="VC57" s="18"/>
      <c r="VD57" s="18"/>
      <c r="VE57" s="18"/>
      <c r="VF57" s="18"/>
      <c r="VG57" s="18"/>
      <c r="VH57" s="18"/>
      <c r="VI57" s="18"/>
      <c r="VJ57" s="18"/>
      <c r="VK57" s="18"/>
      <c r="VL57" s="18"/>
      <c r="VM57" s="18"/>
      <c r="VN57" s="18"/>
      <c r="VO57" s="18"/>
      <c r="VP57" s="18"/>
      <c r="VQ57" s="18"/>
      <c r="VR57" s="18"/>
      <c r="VS57" s="18"/>
      <c r="VT57" s="18"/>
      <c r="VU57" s="18"/>
      <c r="VV57" s="18"/>
      <c r="VW57" s="18"/>
      <c r="VX57" s="18"/>
      <c r="VY57" s="18"/>
      <c r="VZ57" s="18"/>
      <c r="WA57" s="18"/>
      <c r="WB57" s="18"/>
      <c r="WC57" s="18"/>
      <c r="WD57" s="18"/>
      <c r="WE57" s="18"/>
      <c r="WF57" s="18"/>
      <c r="WG57" s="18"/>
      <c r="WH57" s="18"/>
      <c r="WI57" s="18"/>
      <c r="WJ57" s="18"/>
      <c r="WK57" s="18"/>
      <c r="WL57" s="18"/>
      <c r="WM57" s="18"/>
      <c r="WN57" s="18"/>
      <c r="WO57" s="18"/>
      <c r="WP57" s="18"/>
      <c r="WQ57" s="18"/>
      <c r="WR57" s="18"/>
      <c r="WS57" s="18"/>
      <c r="WT57" s="18"/>
      <c r="WU57" s="18"/>
      <c r="WV57" s="18"/>
      <c r="WW57" s="18"/>
      <c r="WX57" s="18"/>
      <c r="WY57" s="18"/>
      <c r="WZ57" s="18"/>
      <c r="XA57" s="18"/>
      <c r="XB57" s="18"/>
      <c r="XC57" s="18"/>
      <c r="XD57" s="18"/>
      <c r="XE57" s="18"/>
      <c r="XF57" s="18"/>
      <c r="XG57" s="18"/>
      <c r="XH57" s="18"/>
      <c r="XI57" s="18"/>
      <c r="XJ57" s="18"/>
      <c r="XK57" s="18"/>
      <c r="XL57" s="18"/>
      <c r="XM57" s="18"/>
      <c r="XN57" s="18"/>
      <c r="XO57" s="18"/>
      <c r="XP57" s="18"/>
      <c r="XQ57" s="18"/>
      <c r="XR57" s="18"/>
      <c r="XS57" s="18"/>
      <c r="XT57" s="18"/>
      <c r="XU57" s="18"/>
      <c r="XV57" s="18"/>
      <c r="XW57" s="18"/>
      <c r="XX57" s="18"/>
      <c r="XY57" s="18"/>
      <c r="XZ57" s="18"/>
      <c r="YA57" s="18"/>
      <c r="YB57" s="18"/>
      <c r="YC57" s="18"/>
      <c r="YD57" s="18"/>
      <c r="YE57" s="18"/>
      <c r="YF57" s="18"/>
      <c r="YG57" s="18"/>
      <c r="YH57" s="18"/>
      <c r="YI57" s="18"/>
      <c r="YJ57" s="18"/>
      <c r="YK57" s="18"/>
      <c r="YL57" s="18"/>
      <c r="YM57" s="18"/>
      <c r="YN57" s="18"/>
      <c r="YO57" s="18"/>
      <c r="YP57" s="18"/>
      <c r="YQ57" s="18"/>
      <c r="YR57" s="18"/>
      <c r="YS57" s="18"/>
      <c r="YT57" s="18"/>
      <c r="YU57" s="18"/>
      <c r="YV57" s="18"/>
      <c r="YW57" s="18"/>
      <c r="YX57" s="18"/>
      <c r="YY57" s="18"/>
      <c r="YZ57" s="18"/>
      <c r="ZA57" s="18"/>
      <c r="ZB57" s="18"/>
      <c r="ZC57" s="18"/>
      <c r="ZD57" s="18"/>
      <c r="ZE57" s="18"/>
      <c r="ZF57" s="18"/>
      <c r="ZG57" s="18"/>
      <c r="ZH57" s="18"/>
      <c r="ZI57" s="18"/>
      <c r="ZJ57" s="18"/>
      <c r="ZK57" s="18"/>
      <c r="ZL57" s="18"/>
      <c r="ZM57" s="18"/>
      <c r="ZN57" s="18"/>
      <c r="ZO57" s="18"/>
      <c r="ZP57" s="18"/>
      <c r="ZQ57" s="18"/>
      <c r="ZR57" s="18"/>
      <c r="ZS57" s="18"/>
      <c r="ZT57" s="18"/>
      <c r="ZU57" s="18"/>
      <c r="ZV57" s="18"/>
      <c r="ZW57" s="18"/>
      <c r="ZX57" s="18"/>
      <c r="ZY57" s="18"/>
      <c r="ZZ57" s="18"/>
    </row>
    <row r="58" spans="1:702" s="8" customFormat="1" ht="15.95" customHeight="1" x14ac:dyDescent="0.25">
      <c r="A58" s="10">
        <v>75230</v>
      </c>
      <c r="B58" s="10" t="s">
        <v>167</v>
      </c>
      <c r="C58" s="9" t="s">
        <v>171</v>
      </c>
      <c r="D58" s="10" t="s">
        <v>92</v>
      </c>
      <c r="E58" s="10" t="s">
        <v>93</v>
      </c>
      <c r="F58" s="10" t="s">
        <v>94</v>
      </c>
      <c r="G58" s="10" t="s">
        <v>95</v>
      </c>
      <c r="H58" s="10" t="s">
        <v>96</v>
      </c>
      <c r="I58" s="10" t="s">
        <v>169</v>
      </c>
      <c r="J58" s="10" t="s">
        <v>111</v>
      </c>
      <c r="K58" s="10" t="s">
        <v>112</v>
      </c>
      <c r="L58" s="18">
        <v>4800</v>
      </c>
      <c r="M58" s="18">
        <v>4800</v>
      </c>
      <c r="N58" s="18"/>
      <c r="O58" s="18">
        <v>4800</v>
      </c>
      <c r="P58" s="18"/>
      <c r="Q58" s="18">
        <v>-4800</v>
      </c>
      <c r="R58" s="29"/>
      <c r="S58" s="18">
        <v>0</v>
      </c>
      <c r="T58" s="18">
        <v>0</v>
      </c>
      <c r="U58" s="18">
        <v>0</v>
      </c>
      <c r="V58" s="18">
        <v>0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18">
        <v>0</v>
      </c>
      <c r="AK58" s="18">
        <v>0</v>
      </c>
      <c r="AL58" s="18">
        <v>0</v>
      </c>
      <c r="AM58" s="18">
        <v>0</v>
      </c>
      <c r="AN58" s="18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18">
        <v>0</v>
      </c>
      <c r="AZ58" s="18">
        <v>0</v>
      </c>
      <c r="BA58" s="18">
        <v>0</v>
      </c>
      <c r="BB58" s="18">
        <v>0</v>
      </c>
      <c r="BC58" s="18">
        <v>0</v>
      </c>
      <c r="BD58" s="18">
        <v>0</v>
      </c>
      <c r="BE58" s="18">
        <v>0</v>
      </c>
      <c r="BF58" s="18">
        <v>3823.2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18">
        <v>0</v>
      </c>
      <c r="BO58" s="18">
        <v>0</v>
      </c>
      <c r="BP58" s="18">
        <v>0</v>
      </c>
      <c r="BQ58" s="18">
        <v>0</v>
      </c>
      <c r="BR58" s="18">
        <v>0</v>
      </c>
      <c r="BS58" s="18">
        <v>0</v>
      </c>
      <c r="BT58" s="18">
        <v>0</v>
      </c>
      <c r="BU58" s="18">
        <v>976.8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18">
        <v>0</v>
      </c>
      <c r="CF58" s="18">
        <v>0</v>
      </c>
      <c r="CG58" s="18">
        <v>0</v>
      </c>
      <c r="CH58" s="18">
        <v>0</v>
      </c>
      <c r="CI58" s="18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</row>
    <row r="59" spans="1:702" s="8" customFormat="1" ht="15.95" customHeight="1" x14ac:dyDescent="0.25">
      <c r="A59" s="10">
        <v>75232</v>
      </c>
      <c r="B59" s="10" t="s">
        <v>167</v>
      </c>
      <c r="C59" s="9" t="s">
        <v>171</v>
      </c>
      <c r="D59" s="10" t="s">
        <v>92</v>
      </c>
      <c r="E59" s="10" t="s">
        <v>93</v>
      </c>
      <c r="F59" s="10" t="s">
        <v>94</v>
      </c>
      <c r="G59" s="10" t="s">
        <v>95</v>
      </c>
      <c r="H59" s="10" t="s">
        <v>96</v>
      </c>
      <c r="I59" s="10" t="s">
        <v>169</v>
      </c>
      <c r="J59" s="10" t="s">
        <v>172</v>
      </c>
      <c r="K59" s="10" t="s">
        <v>173</v>
      </c>
      <c r="L59" s="18">
        <v>45000</v>
      </c>
      <c r="M59" s="18">
        <v>45000</v>
      </c>
      <c r="N59" s="18"/>
      <c r="O59" s="18">
        <v>45000</v>
      </c>
      <c r="P59" s="18">
        <v>17846.22</v>
      </c>
      <c r="Q59" s="18">
        <v>-27153.78</v>
      </c>
      <c r="R59" s="29"/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v>0</v>
      </c>
      <c r="BC59" s="18">
        <v>0</v>
      </c>
      <c r="BD59" s="18">
        <v>0</v>
      </c>
      <c r="BE59" s="18">
        <v>0</v>
      </c>
      <c r="BF59" s="18">
        <v>35842.5</v>
      </c>
      <c r="BG59" s="18">
        <v>14214.51</v>
      </c>
      <c r="BH59" s="18">
        <v>0.4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9157.5</v>
      </c>
      <c r="BV59" s="18">
        <v>3631.71</v>
      </c>
      <c r="BW59" s="18">
        <v>0.4</v>
      </c>
      <c r="BX59" s="18">
        <v>0</v>
      </c>
      <c r="BY59" s="18">
        <v>0</v>
      </c>
      <c r="BZ59" s="18">
        <v>0</v>
      </c>
      <c r="CA59" s="18">
        <v>0</v>
      </c>
      <c r="CB59" s="18"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0</v>
      </c>
      <c r="CM59" s="18">
        <v>0</v>
      </c>
      <c r="CN59" s="18">
        <v>0</v>
      </c>
      <c r="CO59" s="18">
        <v>0</v>
      </c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  <c r="IV59" s="18"/>
      <c r="IW59" s="18"/>
      <c r="IX59" s="18"/>
      <c r="IY59" s="18"/>
      <c r="IZ59" s="18"/>
      <c r="JA59" s="18"/>
      <c r="JB59" s="18"/>
      <c r="JC59" s="18"/>
      <c r="JD59" s="18"/>
      <c r="JE59" s="18"/>
      <c r="JF59" s="18"/>
      <c r="JG59" s="18"/>
      <c r="JH59" s="18"/>
      <c r="JI59" s="18"/>
      <c r="JJ59" s="18"/>
      <c r="JK59" s="18"/>
      <c r="JL59" s="18"/>
      <c r="JM59" s="18"/>
      <c r="JN59" s="18"/>
      <c r="JO59" s="18"/>
      <c r="JP59" s="18"/>
      <c r="JQ59" s="18"/>
      <c r="JR59" s="18"/>
      <c r="JS59" s="18"/>
      <c r="JT59" s="18"/>
      <c r="JU59" s="18"/>
      <c r="JV59" s="18"/>
      <c r="JW59" s="18"/>
      <c r="JX59" s="18"/>
      <c r="JY59" s="18"/>
      <c r="JZ59" s="18"/>
      <c r="KA59" s="18"/>
      <c r="KB59" s="18"/>
      <c r="KC59" s="18"/>
      <c r="KD59" s="18"/>
      <c r="KE59" s="18"/>
      <c r="KF59" s="18"/>
      <c r="KG59" s="18"/>
      <c r="KH59" s="18"/>
      <c r="KI59" s="18"/>
      <c r="KJ59" s="18"/>
      <c r="KK59" s="18"/>
      <c r="KL59" s="18"/>
      <c r="KM59" s="18"/>
      <c r="KN59" s="18"/>
      <c r="KO59" s="18"/>
      <c r="KP59" s="18"/>
      <c r="KQ59" s="18"/>
      <c r="KR59" s="18"/>
      <c r="KS59" s="18"/>
      <c r="KT59" s="18"/>
      <c r="KU59" s="18"/>
      <c r="KV59" s="18"/>
      <c r="KW59" s="18"/>
      <c r="KX59" s="18"/>
      <c r="KY59" s="18"/>
      <c r="KZ59" s="18"/>
      <c r="LA59" s="18"/>
      <c r="LB59" s="18"/>
      <c r="LC59" s="18"/>
      <c r="LD59" s="18"/>
      <c r="LE59" s="18"/>
      <c r="LF59" s="18"/>
      <c r="LG59" s="18"/>
      <c r="LH59" s="18"/>
      <c r="LI59" s="18"/>
      <c r="LJ59" s="18"/>
      <c r="LK59" s="18"/>
      <c r="LL59" s="18"/>
      <c r="LM59" s="18"/>
      <c r="LN59" s="18"/>
      <c r="LO59" s="18"/>
      <c r="LP59" s="18"/>
      <c r="LQ59" s="18"/>
      <c r="LR59" s="18"/>
      <c r="LS59" s="18"/>
      <c r="LT59" s="18"/>
      <c r="LU59" s="18"/>
      <c r="LV59" s="18"/>
      <c r="LW59" s="18"/>
      <c r="LX59" s="18"/>
      <c r="LY59" s="18"/>
      <c r="LZ59" s="18"/>
      <c r="MA59" s="18"/>
      <c r="MB59" s="18"/>
      <c r="MC59" s="18"/>
      <c r="MD59" s="18"/>
      <c r="ME59" s="18"/>
      <c r="MF59" s="18"/>
      <c r="MG59" s="18"/>
      <c r="MH59" s="18"/>
      <c r="MI59" s="18"/>
      <c r="MJ59" s="18"/>
      <c r="MK59" s="18"/>
      <c r="ML59" s="18"/>
      <c r="MM59" s="18"/>
      <c r="MN59" s="18"/>
      <c r="MO59" s="18"/>
      <c r="MP59" s="18"/>
      <c r="MQ59" s="18"/>
      <c r="MR59" s="18"/>
      <c r="MS59" s="18"/>
      <c r="MT59" s="18"/>
      <c r="MU59" s="18"/>
      <c r="MV59" s="18"/>
      <c r="MW59" s="18"/>
      <c r="MX59" s="18"/>
      <c r="MY59" s="18"/>
      <c r="MZ59" s="18"/>
      <c r="NA59" s="18"/>
      <c r="NB59" s="18"/>
      <c r="NC59" s="18"/>
      <c r="ND59" s="18"/>
      <c r="NE59" s="18"/>
      <c r="NF59" s="18"/>
      <c r="NG59" s="18"/>
      <c r="NH59" s="18"/>
      <c r="NI59" s="18"/>
      <c r="NJ59" s="18"/>
      <c r="NK59" s="18"/>
      <c r="NL59" s="18"/>
      <c r="NM59" s="18"/>
      <c r="NN59" s="18"/>
      <c r="NO59" s="18"/>
      <c r="NP59" s="18"/>
      <c r="NQ59" s="18"/>
      <c r="NR59" s="18"/>
      <c r="NS59" s="18"/>
      <c r="NT59" s="18"/>
      <c r="NU59" s="18"/>
      <c r="NV59" s="18"/>
      <c r="NW59" s="18"/>
      <c r="NX59" s="18"/>
      <c r="NY59" s="18"/>
      <c r="NZ59" s="18"/>
      <c r="OA59" s="18"/>
      <c r="OB59" s="18"/>
      <c r="OC59" s="18"/>
      <c r="OD59" s="18"/>
      <c r="OE59" s="18"/>
      <c r="OF59" s="18"/>
      <c r="OG59" s="18"/>
      <c r="OH59" s="18"/>
      <c r="OI59" s="18"/>
      <c r="OJ59" s="18"/>
      <c r="OK59" s="18"/>
      <c r="OL59" s="18"/>
      <c r="OM59" s="18"/>
      <c r="ON59" s="18"/>
      <c r="OO59" s="18"/>
      <c r="OP59" s="18"/>
      <c r="OQ59" s="18"/>
      <c r="OR59" s="18"/>
      <c r="OS59" s="18"/>
      <c r="OT59" s="18"/>
      <c r="OU59" s="18"/>
      <c r="OV59" s="18"/>
      <c r="OW59" s="18"/>
      <c r="OX59" s="18"/>
      <c r="OY59" s="18"/>
      <c r="OZ59" s="18"/>
      <c r="PA59" s="18"/>
      <c r="PB59" s="18"/>
      <c r="PC59" s="18"/>
      <c r="PD59" s="18"/>
      <c r="PE59" s="18"/>
      <c r="PF59" s="18"/>
      <c r="PG59" s="18"/>
      <c r="PH59" s="18"/>
      <c r="PI59" s="18"/>
      <c r="PJ59" s="18"/>
      <c r="PK59" s="18"/>
      <c r="PL59" s="18"/>
      <c r="PM59" s="18"/>
      <c r="PN59" s="18"/>
      <c r="PO59" s="18"/>
      <c r="PP59" s="18"/>
      <c r="PQ59" s="18"/>
      <c r="PR59" s="18"/>
      <c r="PS59" s="18"/>
      <c r="PT59" s="18"/>
      <c r="PU59" s="18"/>
      <c r="PV59" s="18"/>
      <c r="PW59" s="18"/>
      <c r="PX59" s="18"/>
      <c r="PY59" s="18"/>
      <c r="PZ59" s="18"/>
      <c r="QA59" s="18"/>
      <c r="QB59" s="18"/>
      <c r="QC59" s="18"/>
      <c r="QD59" s="18"/>
      <c r="QE59" s="18"/>
      <c r="QF59" s="18"/>
      <c r="QG59" s="18"/>
      <c r="QH59" s="18"/>
      <c r="QI59" s="18"/>
      <c r="QJ59" s="18"/>
      <c r="QK59" s="18"/>
      <c r="QL59" s="18"/>
      <c r="QM59" s="18"/>
      <c r="QN59" s="18"/>
      <c r="QO59" s="18"/>
      <c r="QP59" s="18"/>
      <c r="QQ59" s="18"/>
      <c r="QR59" s="18"/>
      <c r="QS59" s="18"/>
      <c r="QT59" s="18"/>
      <c r="QU59" s="18"/>
      <c r="QV59" s="18"/>
      <c r="QW59" s="18"/>
      <c r="QX59" s="18"/>
      <c r="QY59" s="18"/>
      <c r="QZ59" s="18"/>
      <c r="RA59" s="18"/>
      <c r="RB59" s="18"/>
      <c r="RC59" s="18"/>
      <c r="RD59" s="18"/>
      <c r="RE59" s="18"/>
      <c r="RF59" s="18"/>
      <c r="RG59" s="18"/>
      <c r="RH59" s="18"/>
      <c r="RI59" s="18"/>
      <c r="RJ59" s="18"/>
      <c r="RK59" s="18"/>
      <c r="RL59" s="18"/>
      <c r="RM59" s="18"/>
      <c r="RN59" s="18"/>
      <c r="RO59" s="18"/>
      <c r="RP59" s="18"/>
      <c r="RQ59" s="18"/>
      <c r="RR59" s="18"/>
      <c r="RS59" s="18"/>
      <c r="RT59" s="18"/>
      <c r="RU59" s="18"/>
      <c r="RV59" s="18"/>
      <c r="RW59" s="18"/>
      <c r="RX59" s="18"/>
      <c r="RY59" s="18"/>
      <c r="RZ59" s="18"/>
      <c r="SA59" s="18"/>
      <c r="SB59" s="18"/>
      <c r="SC59" s="18"/>
      <c r="SD59" s="18"/>
      <c r="SE59" s="18"/>
      <c r="SF59" s="18"/>
      <c r="SG59" s="18"/>
      <c r="SH59" s="18"/>
      <c r="SI59" s="18"/>
      <c r="SJ59" s="18"/>
      <c r="SK59" s="18"/>
      <c r="SL59" s="18"/>
      <c r="SM59" s="18"/>
      <c r="SN59" s="18"/>
      <c r="SO59" s="18"/>
      <c r="SP59" s="18"/>
      <c r="SQ59" s="18"/>
      <c r="SR59" s="18"/>
      <c r="SS59" s="18"/>
      <c r="ST59" s="18"/>
      <c r="SU59" s="18"/>
      <c r="SV59" s="18"/>
      <c r="SW59" s="18"/>
      <c r="SX59" s="18"/>
      <c r="SY59" s="18"/>
      <c r="SZ59" s="18"/>
      <c r="TA59" s="18"/>
      <c r="TB59" s="18"/>
      <c r="TC59" s="18"/>
      <c r="TD59" s="18"/>
      <c r="TE59" s="18"/>
      <c r="TF59" s="18"/>
      <c r="TG59" s="18"/>
      <c r="TH59" s="18"/>
      <c r="TI59" s="18"/>
      <c r="TJ59" s="18"/>
      <c r="TK59" s="18"/>
      <c r="TL59" s="18"/>
      <c r="TM59" s="18"/>
      <c r="TN59" s="18"/>
      <c r="TO59" s="18"/>
      <c r="TP59" s="18"/>
      <c r="TQ59" s="18"/>
      <c r="TR59" s="18"/>
      <c r="TS59" s="18"/>
      <c r="TT59" s="18"/>
      <c r="TU59" s="18"/>
      <c r="TV59" s="18"/>
      <c r="TW59" s="18"/>
      <c r="TX59" s="18"/>
      <c r="TY59" s="18"/>
      <c r="TZ59" s="18"/>
      <c r="UA59" s="18"/>
      <c r="UB59" s="18"/>
      <c r="UC59" s="18"/>
      <c r="UD59" s="18"/>
      <c r="UE59" s="18"/>
      <c r="UF59" s="18"/>
      <c r="UG59" s="18"/>
      <c r="UH59" s="18"/>
      <c r="UI59" s="18"/>
      <c r="UJ59" s="18"/>
      <c r="UK59" s="18"/>
      <c r="UL59" s="18"/>
      <c r="UM59" s="18"/>
      <c r="UN59" s="18"/>
      <c r="UO59" s="18"/>
      <c r="UP59" s="18"/>
      <c r="UQ59" s="18"/>
      <c r="UR59" s="18"/>
      <c r="US59" s="18"/>
      <c r="UT59" s="18"/>
      <c r="UU59" s="18"/>
      <c r="UV59" s="18"/>
      <c r="UW59" s="18"/>
      <c r="UX59" s="18"/>
      <c r="UY59" s="18"/>
      <c r="UZ59" s="18"/>
      <c r="VA59" s="18"/>
      <c r="VB59" s="18"/>
      <c r="VC59" s="18"/>
      <c r="VD59" s="18"/>
      <c r="VE59" s="18"/>
      <c r="VF59" s="18"/>
      <c r="VG59" s="18"/>
      <c r="VH59" s="18"/>
      <c r="VI59" s="18"/>
      <c r="VJ59" s="18"/>
      <c r="VK59" s="18"/>
      <c r="VL59" s="18"/>
      <c r="VM59" s="18"/>
      <c r="VN59" s="18"/>
      <c r="VO59" s="18"/>
      <c r="VP59" s="18"/>
      <c r="VQ59" s="18"/>
      <c r="VR59" s="18"/>
      <c r="VS59" s="18"/>
      <c r="VT59" s="18"/>
      <c r="VU59" s="18"/>
      <c r="VV59" s="18"/>
      <c r="VW59" s="18"/>
      <c r="VX59" s="18"/>
      <c r="VY59" s="18"/>
      <c r="VZ59" s="18"/>
      <c r="WA59" s="18"/>
      <c r="WB59" s="18"/>
      <c r="WC59" s="18"/>
      <c r="WD59" s="18"/>
      <c r="WE59" s="18"/>
      <c r="WF59" s="18"/>
      <c r="WG59" s="18"/>
      <c r="WH59" s="18"/>
      <c r="WI59" s="18"/>
      <c r="WJ59" s="18"/>
      <c r="WK59" s="18"/>
      <c r="WL59" s="18"/>
      <c r="WM59" s="18"/>
      <c r="WN59" s="18"/>
      <c r="WO59" s="18"/>
      <c r="WP59" s="18"/>
      <c r="WQ59" s="18"/>
      <c r="WR59" s="18"/>
      <c r="WS59" s="18"/>
      <c r="WT59" s="18"/>
      <c r="WU59" s="18"/>
      <c r="WV59" s="18"/>
      <c r="WW59" s="18"/>
      <c r="WX59" s="18"/>
      <c r="WY59" s="18"/>
      <c r="WZ59" s="18"/>
      <c r="XA59" s="18"/>
      <c r="XB59" s="18"/>
      <c r="XC59" s="18"/>
      <c r="XD59" s="18"/>
      <c r="XE59" s="18"/>
      <c r="XF59" s="18"/>
      <c r="XG59" s="18"/>
      <c r="XH59" s="18"/>
      <c r="XI59" s="18"/>
      <c r="XJ59" s="18"/>
      <c r="XK59" s="18"/>
      <c r="XL59" s="18"/>
      <c r="XM59" s="18"/>
      <c r="XN59" s="18"/>
      <c r="XO59" s="18"/>
      <c r="XP59" s="18"/>
      <c r="XQ59" s="18"/>
      <c r="XR59" s="18"/>
      <c r="XS59" s="18"/>
      <c r="XT59" s="18"/>
      <c r="XU59" s="18"/>
      <c r="XV59" s="18"/>
      <c r="XW59" s="18"/>
      <c r="XX59" s="18"/>
      <c r="XY59" s="18"/>
      <c r="XZ59" s="18"/>
      <c r="YA59" s="18"/>
      <c r="YB59" s="18"/>
      <c r="YC59" s="18"/>
      <c r="YD59" s="18"/>
      <c r="YE59" s="18"/>
      <c r="YF59" s="18"/>
      <c r="YG59" s="18"/>
      <c r="YH59" s="18"/>
      <c r="YI59" s="18"/>
      <c r="YJ59" s="18"/>
      <c r="YK59" s="18"/>
      <c r="YL59" s="18"/>
      <c r="YM59" s="18"/>
      <c r="YN59" s="18"/>
      <c r="YO59" s="18"/>
      <c r="YP59" s="18"/>
      <c r="YQ59" s="18"/>
      <c r="YR59" s="18"/>
      <c r="YS59" s="18"/>
      <c r="YT59" s="18"/>
      <c r="YU59" s="18"/>
      <c r="YV59" s="18"/>
      <c r="YW59" s="18"/>
      <c r="YX59" s="18"/>
      <c r="YY59" s="18"/>
      <c r="YZ59" s="18"/>
      <c r="ZA59" s="18"/>
      <c r="ZB59" s="18"/>
      <c r="ZC59" s="18"/>
      <c r="ZD59" s="18"/>
      <c r="ZE59" s="18"/>
      <c r="ZF59" s="18"/>
      <c r="ZG59" s="18"/>
      <c r="ZH59" s="18"/>
      <c r="ZI59" s="18"/>
      <c r="ZJ59" s="18"/>
      <c r="ZK59" s="18"/>
      <c r="ZL59" s="18"/>
      <c r="ZM59" s="18"/>
      <c r="ZN59" s="18"/>
      <c r="ZO59" s="18"/>
      <c r="ZP59" s="18"/>
      <c r="ZQ59" s="18"/>
      <c r="ZR59" s="18"/>
      <c r="ZS59" s="18"/>
      <c r="ZT59" s="18"/>
      <c r="ZU59" s="18"/>
      <c r="ZV59" s="18"/>
      <c r="ZW59" s="18"/>
      <c r="ZX59" s="18"/>
      <c r="ZY59" s="18"/>
      <c r="ZZ59" s="18"/>
    </row>
    <row r="60" spans="1:702" s="8" customFormat="1" ht="15.95" customHeight="1" x14ac:dyDescent="0.25">
      <c r="A60" s="10">
        <v>75234</v>
      </c>
      <c r="B60" s="10" t="s">
        <v>167</v>
      </c>
      <c r="C60" s="9" t="s">
        <v>171</v>
      </c>
      <c r="D60" s="10" t="s">
        <v>92</v>
      </c>
      <c r="E60" s="10" t="s">
        <v>93</v>
      </c>
      <c r="F60" s="10" t="s">
        <v>94</v>
      </c>
      <c r="G60" s="10" t="s">
        <v>95</v>
      </c>
      <c r="H60" s="10" t="s">
        <v>96</v>
      </c>
      <c r="I60" s="10" t="s">
        <v>169</v>
      </c>
      <c r="J60" s="10" t="s">
        <v>174</v>
      </c>
      <c r="K60" s="10" t="s">
        <v>175</v>
      </c>
      <c r="L60" s="18">
        <v>40000</v>
      </c>
      <c r="M60" s="18">
        <v>40000</v>
      </c>
      <c r="N60" s="18"/>
      <c r="O60" s="18">
        <v>40000</v>
      </c>
      <c r="P60" s="18">
        <v>19275.62</v>
      </c>
      <c r="Q60" s="18">
        <v>-20724.38</v>
      </c>
      <c r="R60" s="29"/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0</v>
      </c>
      <c r="AG60" s="18">
        <v>0</v>
      </c>
      <c r="AH60" s="18">
        <v>0</v>
      </c>
      <c r="AI60" s="18">
        <v>0</v>
      </c>
      <c r="AJ60" s="18">
        <v>0</v>
      </c>
      <c r="AK60" s="18">
        <v>0</v>
      </c>
      <c r="AL60" s="18">
        <v>0</v>
      </c>
      <c r="AM60" s="18">
        <v>0</v>
      </c>
      <c r="AN60" s="18">
        <v>0</v>
      </c>
      <c r="AO60" s="18">
        <v>0</v>
      </c>
      <c r="AP60" s="18">
        <v>0</v>
      </c>
      <c r="AQ60" s="18">
        <v>0</v>
      </c>
      <c r="AR60" s="18">
        <v>0</v>
      </c>
      <c r="AS60" s="18">
        <v>0</v>
      </c>
      <c r="AT60" s="18">
        <v>0</v>
      </c>
      <c r="AU60" s="18">
        <v>0</v>
      </c>
      <c r="AV60" s="18">
        <v>0</v>
      </c>
      <c r="AW60" s="18">
        <v>0</v>
      </c>
      <c r="AX60" s="18">
        <v>0</v>
      </c>
      <c r="AY60" s="18">
        <v>0</v>
      </c>
      <c r="AZ60" s="18">
        <v>0</v>
      </c>
      <c r="BA60" s="18">
        <v>0</v>
      </c>
      <c r="BB60" s="18">
        <v>0</v>
      </c>
      <c r="BC60" s="18">
        <v>0</v>
      </c>
      <c r="BD60" s="18">
        <v>0</v>
      </c>
      <c r="BE60" s="18">
        <v>0</v>
      </c>
      <c r="BF60" s="18">
        <v>31860</v>
      </c>
      <c r="BG60" s="18">
        <v>15353.02</v>
      </c>
      <c r="BH60" s="18">
        <v>0.48</v>
      </c>
      <c r="BI60" s="18">
        <v>0</v>
      </c>
      <c r="BJ60" s="18">
        <v>0</v>
      </c>
      <c r="BK60" s="18">
        <v>0</v>
      </c>
      <c r="BL60" s="18">
        <v>0</v>
      </c>
      <c r="BM60" s="18">
        <v>0</v>
      </c>
      <c r="BN60" s="18">
        <v>0</v>
      </c>
      <c r="BO60" s="18">
        <v>0</v>
      </c>
      <c r="BP60" s="18">
        <v>0</v>
      </c>
      <c r="BQ60" s="18">
        <v>0</v>
      </c>
      <c r="BR60" s="18">
        <v>0</v>
      </c>
      <c r="BS60" s="18">
        <v>0</v>
      </c>
      <c r="BT60" s="18">
        <v>0</v>
      </c>
      <c r="BU60" s="18">
        <v>8140</v>
      </c>
      <c r="BV60" s="18">
        <v>3922.6</v>
      </c>
      <c r="BW60" s="18">
        <v>0.48</v>
      </c>
      <c r="BX60" s="18">
        <v>0</v>
      </c>
      <c r="BY60" s="18">
        <v>0</v>
      </c>
      <c r="BZ60" s="18">
        <v>0</v>
      </c>
      <c r="CA60" s="18">
        <v>0</v>
      </c>
      <c r="CB60" s="18">
        <v>0</v>
      </c>
      <c r="CC60" s="18">
        <v>0</v>
      </c>
      <c r="CD60" s="18">
        <v>0</v>
      </c>
      <c r="CE60" s="18">
        <v>0</v>
      </c>
      <c r="CF60" s="18">
        <v>0</v>
      </c>
      <c r="CG60" s="18">
        <v>0</v>
      </c>
      <c r="CH60" s="18">
        <v>0</v>
      </c>
      <c r="CI60" s="18">
        <v>0</v>
      </c>
      <c r="CJ60" s="18">
        <v>0</v>
      </c>
      <c r="CK60" s="18">
        <v>0</v>
      </c>
      <c r="CL60" s="18">
        <v>0</v>
      </c>
      <c r="CM60" s="18">
        <v>0</v>
      </c>
      <c r="CN60" s="18">
        <v>0</v>
      </c>
      <c r="CO60" s="18">
        <v>0</v>
      </c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8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8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8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18"/>
      <c r="LC60" s="18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8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8"/>
      <c r="NI60" s="18"/>
      <c r="NJ60" s="18"/>
      <c r="NK60" s="18"/>
      <c r="NL60" s="18"/>
      <c r="NM60" s="18"/>
      <c r="NN60" s="18"/>
      <c r="NO60" s="18"/>
      <c r="NP60" s="18"/>
      <c r="NQ60" s="18"/>
      <c r="NR60" s="18"/>
      <c r="NS60" s="18"/>
      <c r="NT60" s="18"/>
      <c r="NU60" s="18"/>
      <c r="NV60" s="18"/>
      <c r="NW60" s="18"/>
      <c r="NX60" s="18"/>
      <c r="NY60" s="18"/>
      <c r="NZ60" s="18"/>
      <c r="OA60" s="18"/>
      <c r="OB60" s="18"/>
      <c r="OC60" s="18"/>
      <c r="OD60" s="18"/>
      <c r="OE60" s="18"/>
      <c r="OF60" s="18"/>
      <c r="OG60" s="18"/>
      <c r="OH60" s="18"/>
      <c r="OI60" s="18"/>
      <c r="OJ60" s="18"/>
      <c r="OK60" s="18"/>
      <c r="OL60" s="18"/>
      <c r="OM60" s="18"/>
      <c r="ON60" s="18"/>
      <c r="OO60" s="18"/>
      <c r="OP60" s="18"/>
      <c r="OQ60" s="18"/>
      <c r="OR60" s="18"/>
      <c r="OS60" s="18"/>
      <c r="OT60" s="18"/>
      <c r="OU60" s="18"/>
      <c r="OV60" s="18"/>
      <c r="OW60" s="18"/>
      <c r="OX60" s="18"/>
      <c r="OY60" s="18"/>
      <c r="OZ60" s="18"/>
      <c r="PA60" s="18"/>
      <c r="PB60" s="18"/>
      <c r="PC60" s="18"/>
      <c r="PD60" s="18"/>
      <c r="PE60" s="18"/>
      <c r="PF60" s="18"/>
      <c r="PG60" s="18"/>
      <c r="PH60" s="18"/>
      <c r="PI60" s="18"/>
      <c r="PJ60" s="18"/>
      <c r="PK60" s="18"/>
      <c r="PL60" s="18"/>
      <c r="PM60" s="18"/>
      <c r="PN60" s="18"/>
      <c r="PO60" s="18"/>
      <c r="PP60" s="18"/>
      <c r="PQ60" s="18"/>
      <c r="PR60" s="18"/>
      <c r="PS60" s="18"/>
      <c r="PT60" s="18"/>
      <c r="PU60" s="18"/>
      <c r="PV60" s="18"/>
      <c r="PW60" s="18"/>
      <c r="PX60" s="18"/>
      <c r="PY60" s="18"/>
      <c r="PZ60" s="18"/>
      <c r="QA60" s="18"/>
      <c r="QB60" s="18"/>
      <c r="QC60" s="18"/>
      <c r="QD60" s="18"/>
      <c r="QE60" s="18"/>
      <c r="QF60" s="18"/>
      <c r="QG60" s="18"/>
      <c r="QH60" s="18"/>
      <c r="QI60" s="18"/>
      <c r="QJ60" s="18"/>
      <c r="QK60" s="18"/>
      <c r="QL60" s="18"/>
      <c r="QM60" s="18"/>
      <c r="QN60" s="18"/>
      <c r="QO60" s="18"/>
      <c r="QP60" s="18"/>
      <c r="QQ60" s="18"/>
      <c r="QR60" s="18"/>
      <c r="QS60" s="18"/>
      <c r="QT60" s="18"/>
      <c r="QU60" s="18"/>
      <c r="QV60" s="18"/>
      <c r="QW60" s="18"/>
      <c r="QX60" s="18"/>
      <c r="QY60" s="18"/>
      <c r="QZ60" s="18"/>
      <c r="RA60" s="18"/>
      <c r="RB60" s="18"/>
      <c r="RC60" s="18"/>
      <c r="RD60" s="18"/>
      <c r="RE60" s="18"/>
      <c r="RF60" s="18"/>
      <c r="RG60" s="18"/>
      <c r="RH60" s="18"/>
      <c r="RI60" s="18"/>
      <c r="RJ60" s="18"/>
      <c r="RK60" s="18"/>
      <c r="RL60" s="18"/>
      <c r="RM60" s="18"/>
      <c r="RN60" s="18"/>
      <c r="RO60" s="18"/>
      <c r="RP60" s="18"/>
      <c r="RQ60" s="18"/>
      <c r="RR60" s="18"/>
      <c r="RS60" s="18"/>
      <c r="RT60" s="18"/>
      <c r="RU60" s="18"/>
      <c r="RV60" s="18"/>
      <c r="RW60" s="18"/>
      <c r="RX60" s="18"/>
      <c r="RY60" s="18"/>
      <c r="RZ60" s="18"/>
      <c r="SA60" s="18"/>
      <c r="SB60" s="18"/>
      <c r="SC60" s="18"/>
      <c r="SD60" s="18"/>
      <c r="SE60" s="18"/>
      <c r="SF60" s="18"/>
      <c r="SG60" s="18"/>
      <c r="SH60" s="18"/>
      <c r="SI60" s="18"/>
      <c r="SJ60" s="18"/>
      <c r="SK60" s="18"/>
      <c r="SL60" s="18"/>
      <c r="SM60" s="18"/>
      <c r="SN60" s="18"/>
      <c r="SO60" s="18"/>
      <c r="SP60" s="18"/>
      <c r="SQ60" s="18"/>
      <c r="SR60" s="18"/>
      <c r="SS60" s="18"/>
      <c r="ST60" s="18"/>
      <c r="SU60" s="18"/>
      <c r="SV60" s="18"/>
      <c r="SW60" s="18"/>
      <c r="SX60" s="18"/>
      <c r="SY60" s="18"/>
      <c r="SZ60" s="18"/>
      <c r="TA60" s="18"/>
      <c r="TB60" s="18"/>
      <c r="TC60" s="18"/>
      <c r="TD60" s="18"/>
      <c r="TE60" s="18"/>
      <c r="TF60" s="18"/>
      <c r="TG60" s="18"/>
      <c r="TH60" s="18"/>
      <c r="TI60" s="18"/>
      <c r="TJ60" s="18"/>
      <c r="TK60" s="18"/>
      <c r="TL60" s="18"/>
      <c r="TM60" s="18"/>
      <c r="TN60" s="18"/>
      <c r="TO60" s="18"/>
      <c r="TP60" s="18"/>
      <c r="TQ60" s="18"/>
      <c r="TR60" s="18"/>
      <c r="TS60" s="18"/>
      <c r="TT60" s="18"/>
      <c r="TU60" s="18"/>
      <c r="TV60" s="18"/>
      <c r="TW60" s="18"/>
      <c r="TX60" s="18"/>
      <c r="TY60" s="18"/>
      <c r="TZ60" s="18"/>
      <c r="UA60" s="18"/>
      <c r="UB60" s="18"/>
      <c r="UC60" s="18"/>
      <c r="UD60" s="18"/>
      <c r="UE60" s="18"/>
      <c r="UF60" s="18"/>
      <c r="UG60" s="18"/>
      <c r="UH60" s="18"/>
      <c r="UI60" s="18"/>
      <c r="UJ60" s="18"/>
      <c r="UK60" s="18"/>
      <c r="UL60" s="18"/>
      <c r="UM60" s="18"/>
      <c r="UN60" s="18"/>
      <c r="UO60" s="18"/>
      <c r="UP60" s="18"/>
      <c r="UQ60" s="18"/>
      <c r="UR60" s="18"/>
      <c r="US60" s="18"/>
      <c r="UT60" s="18"/>
      <c r="UU60" s="18"/>
      <c r="UV60" s="18"/>
      <c r="UW60" s="18"/>
      <c r="UX60" s="18"/>
      <c r="UY60" s="18"/>
      <c r="UZ60" s="18"/>
      <c r="VA60" s="18"/>
      <c r="VB60" s="18"/>
      <c r="VC60" s="18"/>
      <c r="VD60" s="18"/>
      <c r="VE60" s="18"/>
      <c r="VF60" s="18"/>
      <c r="VG60" s="18"/>
      <c r="VH60" s="18"/>
      <c r="VI60" s="18"/>
      <c r="VJ60" s="18"/>
      <c r="VK60" s="18"/>
      <c r="VL60" s="18"/>
      <c r="VM60" s="18"/>
      <c r="VN60" s="18"/>
      <c r="VO60" s="18"/>
      <c r="VP60" s="18"/>
      <c r="VQ60" s="18"/>
      <c r="VR60" s="18"/>
      <c r="VS60" s="18"/>
      <c r="VT60" s="18"/>
      <c r="VU60" s="18"/>
      <c r="VV60" s="18"/>
      <c r="VW60" s="18"/>
      <c r="VX60" s="18"/>
      <c r="VY60" s="18"/>
      <c r="VZ60" s="18"/>
      <c r="WA60" s="18"/>
      <c r="WB60" s="18"/>
      <c r="WC60" s="18"/>
      <c r="WD60" s="18"/>
      <c r="WE60" s="18"/>
      <c r="WF60" s="18"/>
      <c r="WG60" s="18"/>
      <c r="WH60" s="18"/>
      <c r="WI60" s="18"/>
      <c r="WJ60" s="18"/>
      <c r="WK60" s="18"/>
      <c r="WL60" s="18"/>
      <c r="WM60" s="18"/>
      <c r="WN60" s="18"/>
      <c r="WO60" s="18"/>
      <c r="WP60" s="18"/>
      <c r="WQ60" s="18"/>
      <c r="WR60" s="18"/>
      <c r="WS60" s="18"/>
      <c r="WT60" s="18"/>
      <c r="WU60" s="18"/>
      <c r="WV60" s="18"/>
      <c r="WW60" s="18"/>
      <c r="WX60" s="18"/>
      <c r="WY60" s="18"/>
      <c r="WZ60" s="18"/>
      <c r="XA60" s="18"/>
      <c r="XB60" s="18"/>
      <c r="XC60" s="18"/>
      <c r="XD60" s="18"/>
      <c r="XE60" s="18"/>
      <c r="XF60" s="18"/>
      <c r="XG60" s="18"/>
      <c r="XH60" s="18"/>
      <c r="XI60" s="18"/>
      <c r="XJ60" s="18"/>
      <c r="XK60" s="18"/>
      <c r="XL60" s="18"/>
      <c r="XM60" s="18"/>
      <c r="XN60" s="18"/>
      <c r="XO60" s="18"/>
      <c r="XP60" s="18"/>
      <c r="XQ60" s="18"/>
      <c r="XR60" s="18"/>
      <c r="XS60" s="18"/>
      <c r="XT60" s="18"/>
      <c r="XU60" s="18"/>
      <c r="XV60" s="18"/>
      <c r="XW60" s="18"/>
      <c r="XX60" s="18"/>
      <c r="XY60" s="18"/>
      <c r="XZ60" s="18"/>
      <c r="YA60" s="18"/>
      <c r="YB60" s="18"/>
      <c r="YC60" s="18"/>
      <c r="YD60" s="18"/>
      <c r="YE60" s="18"/>
      <c r="YF60" s="18"/>
      <c r="YG60" s="18"/>
      <c r="YH60" s="18"/>
      <c r="YI60" s="18"/>
      <c r="YJ60" s="18"/>
      <c r="YK60" s="18"/>
      <c r="YL60" s="18"/>
      <c r="YM60" s="18"/>
      <c r="YN60" s="18"/>
      <c r="YO60" s="18"/>
      <c r="YP60" s="18"/>
      <c r="YQ60" s="18"/>
      <c r="YR60" s="18"/>
      <c r="YS60" s="18"/>
      <c r="YT60" s="18"/>
      <c r="YU60" s="18"/>
      <c r="YV60" s="18"/>
      <c r="YW60" s="18"/>
      <c r="YX60" s="18"/>
      <c r="YY60" s="18"/>
      <c r="YZ60" s="18"/>
      <c r="ZA60" s="18"/>
      <c r="ZB60" s="18"/>
      <c r="ZC60" s="18"/>
      <c r="ZD60" s="18"/>
      <c r="ZE60" s="18"/>
      <c r="ZF60" s="18"/>
      <c r="ZG60" s="18"/>
      <c r="ZH60" s="18"/>
      <c r="ZI60" s="18"/>
      <c r="ZJ60" s="18"/>
      <c r="ZK60" s="18"/>
      <c r="ZL60" s="18"/>
      <c r="ZM60" s="18"/>
      <c r="ZN60" s="18"/>
      <c r="ZO60" s="18"/>
      <c r="ZP60" s="18"/>
      <c r="ZQ60" s="18"/>
      <c r="ZR60" s="18"/>
      <c r="ZS60" s="18"/>
      <c r="ZT60" s="18"/>
      <c r="ZU60" s="18"/>
      <c r="ZV60" s="18"/>
      <c r="ZW60" s="18"/>
      <c r="ZX60" s="18"/>
      <c r="ZY60" s="18"/>
      <c r="ZZ60" s="18"/>
    </row>
    <row r="61" spans="1:702" ht="15.95" customHeight="1" x14ac:dyDescent="0.25">
      <c r="A61" s="7">
        <v>75236</v>
      </c>
      <c r="B61" s="7" t="s">
        <v>167</v>
      </c>
      <c r="C61" s="6" t="s">
        <v>171</v>
      </c>
      <c r="D61" s="7" t="s">
        <v>92</v>
      </c>
      <c r="E61" s="7" t="s">
        <v>93</v>
      </c>
      <c r="F61" s="7" t="s">
        <v>94</v>
      </c>
      <c r="G61" s="7" t="s">
        <v>95</v>
      </c>
      <c r="H61" s="7" t="s">
        <v>96</v>
      </c>
      <c r="I61" s="7" t="s">
        <v>169</v>
      </c>
      <c r="J61" s="7" t="s">
        <v>134</v>
      </c>
      <c r="K61" s="7" t="s">
        <v>135</v>
      </c>
      <c r="L61" s="14">
        <v>69191</v>
      </c>
      <c r="M61" s="14">
        <v>69191</v>
      </c>
      <c r="N61" s="14"/>
      <c r="O61" s="14">
        <v>69191</v>
      </c>
      <c r="P61" s="14">
        <v>27114.69</v>
      </c>
      <c r="Q61" s="14">
        <v>-42076.31</v>
      </c>
      <c r="R61" s="26"/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0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4">
        <v>0</v>
      </c>
      <c r="AO61" s="14">
        <v>0</v>
      </c>
      <c r="AP61" s="14">
        <v>0</v>
      </c>
      <c r="AQ61" s="14">
        <v>0</v>
      </c>
      <c r="AR61" s="14">
        <v>0</v>
      </c>
      <c r="AS61" s="14">
        <v>0</v>
      </c>
      <c r="AT61" s="14">
        <v>0</v>
      </c>
      <c r="AU61" s="14">
        <v>0</v>
      </c>
      <c r="AV61" s="14">
        <v>0</v>
      </c>
      <c r="AW61" s="14">
        <v>0</v>
      </c>
      <c r="AX61" s="14">
        <v>0</v>
      </c>
      <c r="AY61" s="14">
        <v>0</v>
      </c>
      <c r="AZ61" s="14">
        <v>0</v>
      </c>
      <c r="BA61" s="14">
        <v>0</v>
      </c>
      <c r="BB61" s="14">
        <v>0</v>
      </c>
      <c r="BC61" s="14">
        <v>0</v>
      </c>
      <c r="BD61" s="14">
        <v>0</v>
      </c>
      <c r="BE61" s="14">
        <v>0</v>
      </c>
      <c r="BF61" s="14">
        <v>55110.63</v>
      </c>
      <c r="BG61" s="14">
        <v>21596.87</v>
      </c>
      <c r="BH61" s="14">
        <v>0.39</v>
      </c>
      <c r="BI61" s="14">
        <v>0</v>
      </c>
      <c r="BJ61" s="14">
        <v>0</v>
      </c>
      <c r="BK61" s="14">
        <v>0</v>
      </c>
      <c r="BL61" s="14">
        <v>0</v>
      </c>
      <c r="BM61" s="14">
        <v>0</v>
      </c>
      <c r="BN61" s="14">
        <v>0</v>
      </c>
      <c r="BO61" s="14">
        <v>0</v>
      </c>
      <c r="BP61" s="14">
        <v>0</v>
      </c>
      <c r="BQ61" s="14">
        <v>0</v>
      </c>
      <c r="BR61" s="14">
        <v>0</v>
      </c>
      <c r="BS61" s="14">
        <v>0</v>
      </c>
      <c r="BT61" s="14">
        <v>0</v>
      </c>
      <c r="BU61" s="14">
        <v>14080.37</v>
      </c>
      <c r="BV61" s="14">
        <v>5517.82</v>
      </c>
      <c r="BW61" s="14">
        <v>0.39</v>
      </c>
      <c r="BX61" s="14">
        <v>0</v>
      </c>
      <c r="BY61" s="14">
        <v>0</v>
      </c>
      <c r="BZ61" s="14">
        <v>0</v>
      </c>
      <c r="CA61" s="14">
        <v>0</v>
      </c>
      <c r="CB61" s="14">
        <v>0</v>
      </c>
      <c r="CC61" s="14">
        <v>0</v>
      </c>
      <c r="CD61" s="14">
        <v>0</v>
      </c>
      <c r="CE61" s="14">
        <v>0</v>
      </c>
      <c r="CF61" s="14">
        <v>0</v>
      </c>
      <c r="CG61" s="14">
        <v>0</v>
      </c>
      <c r="CH61" s="14">
        <v>0</v>
      </c>
      <c r="CI61" s="14">
        <v>0</v>
      </c>
      <c r="CJ61" s="14">
        <v>0</v>
      </c>
      <c r="CK61" s="14">
        <v>0</v>
      </c>
      <c r="CL61" s="14">
        <v>0</v>
      </c>
      <c r="CM61" s="14">
        <v>0</v>
      </c>
      <c r="CN61" s="14">
        <v>0</v>
      </c>
      <c r="CO61" s="14">
        <v>0</v>
      </c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  <c r="IV61" s="14"/>
      <c r="IW61" s="14"/>
      <c r="IX61" s="14"/>
      <c r="IY61" s="14"/>
      <c r="IZ61" s="14"/>
      <c r="JA61" s="14"/>
      <c r="JB61" s="14"/>
      <c r="JC61" s="14"/>
      <c r="JD61" s="14"/>
      <c r="JE61" s="14"/>
      <c r="JF61" s="14"/>
      <c r="JG61" s="14"/>
      <c r="JH61" s="14"/>
      <c r="JI61" s="14"/>
      <c r="JJ61" s="14"/>
      <c r="JK61" s="14"/>
      <c r="JL61" s="14"/>
      <c r="JM61" s="14"/>
      <c r="JN61" s="14"/>
      <c r="JO61" s="14"/>
      <c r="JP61" s="14"/>
      <c r="JQ61" s="14"/>
      <c r="JR61" s="14"/>
      <c r="JS61" s="14"/>
      <c r="JT61" s="14"/>
      <c r="JU61" s="14"/>
      <c r="JV61" s="14"/>
      <c r="JW61" s="14"/>
      <c r="JX61" s="14"/>
      <c r="JY61" s="14"/>
      <c r="JZ61" s="14"/>
      <c r="KA61" s="14"/>
      <c r="KB61" s="14"/>
      <c r="KC61" s="14"/>
      <c r="KD61" s="14"/>
      <c r="KE61" s="14"/>
      <c r="KF61" s="14"/>
      <c r="KG61" s="14"/>
      <c r="KH61" s="14"/>
      <c r="KI61" s="14"/>
      <c r="KJ61" s="14"/>
      <c r="KK61" s="14"/>
      <c r="KL61" s="14"/>
      <c r="KM61" s="14"/>
      <c r="KN61" s="14"/>
      <c r="KO61" s="14"/>
      <c r="KP61" s="14"/>
      <c r="KQ61" s="14"/>
      <c r="KR61" s="14"/>
      <c r="KS61" s="14"/>
      <c r="KT61" s="14"/>
      <c r="KU61" s="14"/>
      <c r="KV61" s="14"/>
      <c r="KW61" s="14"/>
      <c r="KX61" s="14"/>
      <c r="KY61" s="14"/>
      <c r="KZ61" s="14"/>
      <c r="LA61" s="14"/>
      <c r="LB61" s="14"/>
      <c r="LC61" s="14"/>
      <c r="LD61" s="14"/>
      <c r="LE61" s="14"/>
      <c r="LF61" s="14"/>
      <c r="LG61" s="14"/>
      <c r="LH61" s="14"/>
      <c r="LI61" s="14"/>
      <c r="LJ61" s="14"/>
      <c r="LK61" s="14"/>
      <c r="LL61" s="14"/>
      <c r="LM61" s="14"/>
      <c r="LN61" s="14"/>
      <c r="LO61" s="14"/>
      <c r="LP61" s="14"/>
      <c r="LQ61" s="14"/>
      <c r="LR61" s="14"/>
      <c r="LS61" s="14"/>
      <c r="LT61" s="14"/>
      <c r="LU61" s="14"/>
      <c r="LV61" s="14"/>
      <c r="LW61" s="14"/>
      <c r="LX61" s="14"/>
      <c r="LY61" s="14"/>
      <c r="LZ61" s="14"/>
      <c r="MA61" s="14"/>
      <c r="MB61" s="14"/>
      <c r="MC61" s="14"/>
      <c r="MD61" s="14"/>
      <c r="ME61" s="14"/>
      <c r="MF61" s="14"/>
      <c r="MG61" s="14"/>
      <c r="MH61" s="14"/>
      <c r="MI61" s="14"/>
      <c r="MJ61" s="14"/>
      <c r="MK61" s="14"/>
      <c r="ML61" s="14"/>
      <c r="MM61" s="14"/>
      <c r="MN61" s="14"/>
      <c r="MO61" s="14"/>
      <c r="MP61" s="14"/>
      <c r="MQ61" s="14"/>
      <c r="MR61" s="14"/>
      <c r="MS61" s="14"/>
      <c r="MT61" s="14"/>
      <c r="MU61" s="14"/>
      <c r="MV61" s="14"/>
      <c r="MW61" s="14"/>
      <c r="MX61" s="14"/>
      <c r="MY61" s="14"/>
      <c r="MZ61" s="14"/>
      <c r="NA61" s="14"/>
      <c r="NB61" s="14"/>
      <c r="NC61" s="14"/>
      <c r="ND61" s="14"/>
      <c r="NE61" s="14"/>
      <c r="NF61" s="14"/>
      <c r="NG61" s="14"/>
      <c r="NH61" s="14"/>
      <c r="NI61" s="14"/>
      <c r="NJ61" s="14"/>
      <c r="NK61" s="14"/>
      <c r="NL61" s="14"/>
      <c r="NM61" s="14"/>
      <c r="NN61" s="14"/>
      <c r="NO61" s="14"/>
      <c r="NP61" s="14"/>
      <c r="NQ61" s="14"/>
      <c r="NR61" s="14"/>
      <c r="NS61" s="14"/>
      <c r="NT61" s="14"/>
      <c r="NU61" s="14"/>
      <c r="NV61" s="14"/>
      <c r="NW61" s="14"/>
      <c r="NX61" s="14"/>
      <c r="NY61" s="14"/>
      <c r="NZ61" s="14"/>
      <c r="OA61" s="14"/>
      <c r="OB61" s="14"/>
      <c r="OC61" s="14"/>
      <c r="OD61" s="14"/>
      <c r="OE61" s="14"/>
      <c r="OF61" s="14"/>
      <c r="OG61" s="14"/>
      <c r="OH61" s="14"/>
      <c r="OI61" s="14"/>
      <c r="OJ61" s="14"/>
      <c r="OK61" s="14"/>
      <c r="OL61" s="14"/>
      <c r="OM61" s="14"/>
      <c r="ON61" s="14"/>
      <c r="OO61" s="14"/>
      <c r="OP61" s="14"/>
      <c r="OQ61" s="14"/>
      <c r="OR61" s="14"/>
      <c r="OS61" s="14"/>
      <c r="OT61" s="14"/>
      <c r="OU61" s="14"/>
      <c r="OV61" s="14"/>
      <c r="OW61" s="14"/>
      <c r="OX61" s="14"/>
      <c r="OY61" s="14"/>
      <c r="OZ61" s="14"/>
      <c r="PA61" s="14"/>
      <c r="PB61" s="14"/>
      <c r="PC61" s="14"/>
      <c r="PD61" s="14"/>
      <c r="PE61" s="14"/>
      <c r="PF61" s="14"/>
      <c r="PG61" s="14"/>
      <c r="PH61" s="14"/>
      <c r="PI61" s="14"/>
      <c r="PJ61" s="14"/>
      <c r="PK61" s="14"/>
      <c r="PL61" s="14"/>
      <c r="PM61" s="14"/>
      <c r="PN61" s="14"/>
      <c r="PO61" s="14"/>
      <c r="PP61" s="14"/>
      <c r="PQ61" s="14"/>
      <c r="PR61" s="14"/>
      <c r="PS61" s="14"/>
      <c r="PT61" s="14"/>
      <c r="PU61" s="14"/>
      <c r="PV61" s="14"/>
      <c r="PW61" s="14"/>
      <c r="PX61" s="14"/>
      <c r="PY61" s="14"/>
      <c r="PZ61" s="14"/>
      <c r="QA61" s="14"/>
      <c r="QB61" s="14"/>
      <c r="QC61" s="14"/>
      <c r="QD61" s="14"/>
      <c r="QE61" s="14"/>
      <c r="QF61" s="14"/>
      <c r="QG61" s="14"/>
      <c r="QH61" s="14"/>
      <c r="QI61" s="14"/>
      <c r="QJ61" s="14"/>
      <c r="QK61" s="14"/>
      <c r="QL61" s="14"/>
      <c r="QM61" s="14"/>
      <c r="QN61" s="14"/>
      <c r="QO61" s="14"/>
      <c r="QP61" s="14"/>
      <c r="QQ61" s="14"/>
      <c r="QR61" s="14"/>
      <c r="QS61" s="14"/>
      <c r="QT61" s="14"/>
      <c r="QU61" s="14"/>
      <c r="QV61" s="14"/>
      <c r="QW61" s="14"/>
      <c r="QX61" s="14"/>
      <c r="QY61" s="14"/>
      <c r="QZ61" s="14"/>
      <c r="RA61" s="14"/>
      <c r="RB61" s="14"/>
      <c r="RC61" s="14"/>
      <c r="RD61" s="14"/>
      <c r="RE61" s="14"/>
      <c r="RF61" s="14"/>
      <c r="RG61" s="14"/>
      <c r="RH61" s="14"/>
      <c r="RI61" s="14"/>
      <c r="RJ61" s="14"/>
      <c r="RK61" s="14"/>
      <c r="RL61" s="14"/>
      <c r="RM61" s="14"/>
      <c r="RN61" s="14"/>
      <c r="RO61" s="14"/>
      <c r="RP61" s="14"/>
      <c r="RQ61" s="14"/>
      <c r="RR61" s="14"/>
      <c r="RS61" s="14"/>
      <c r="RT61" s="14"/>
      <c r="RU61" s="14"/>
      <c r="RV61" s="14"/>
      <c r="RW61" s="14"/>
      <c r="RX61" s="14"/>
      <c r="RY61" s="14"/>
      <c r="RZ61" s="14"/>
      <c r="SA61" s="14"/>
      <c r="SB61" s="14"/>
      <c r="SC61" s="14"/>
      <c r="SD61" s="14"/>
      <c r="SE61" s="14"/>
      <c r="SF61" s="14"/>
      <c r="SG61" s="14"/>
      <c r="SH61" s="14"/>
      <c r="SI61" s="14"/>
      <c r="SJ61" s="14"/>
      <c r="SK61" s="14"/>
      <c r="SL61" s="14"/>
      <c r="SM61" s="14"/>
      <c r="SN61" s="14"/>
      <c r="SO61" s="14"/>
      <c r="SP61" s="14"/>
      <c r="SQ61" s="14"/>
      <c r="SR61" s="14"/>
      <c r="SS61" s="14"/>
      <c r="ST61" s="14"/>
      <c r="SU61" s="14"/>
      <c r="SV61" s="14"/>
      <c r="SW61" s="14"/>
      <c r="SX61" s="14"/>
      <c r="SY61" s="14"/>
      <c r="SZ61" s="14"/>
      <c r="TA61" s="14"/>
      <c r="TB61" s="14"/>
      <c r="TC61" s="14"/>
      <c r="TD61" s="14"/>
      <c r="TE61" s="14"/>
      <c r="TF61" s="14"/>
      <c r="TG61" s="14"/>
      <c r="TH61" s="14"/>
      <c r="TI61" s="14"/>
      <c r="TJ61" s="14"/>
      <c r="TK61" s="14"/>
      <c r="TL61" s="14"/>
      <c r="TM61" s="14"/>
      <c r="TN61" s="14"/>
      <c r="TO61" s="14"/>
      <c r="TP61" s="14"/>
      <c r="TQ61" s="14"/>
      <c r="TR61" s="14"/>
      <c r="TS61" s="14"/>
      <c r="TT61" s="14"/>
      <c r="TU61" s="14"/>
      <c r="TV61" s="14"/>
      <c r="TW61" s="14"/>
      <c r="TX61" s="14"/>
      <c r="TY61" s="14"/>
      <c r="TZ61" s="14"/>
      <c r="UA61" s="14"/>
      <c r="UB61" s="14"/>
      <c r="UC61" s="14"/>
      <c r="UD61" s="14"/>
      <c r="UE61" s="14"/>
      <c r="UF61" s="14"/>
      <c r="UG61" s="14"/>
      <c r="UH61" s="14"/>
      <c r="UI61" s="14"/>
      <c r="UJ61" s="14"/>
      <c r="UK61" s="14"/>
      <c r="UL61" s="14"/>
      <c r="UM61" s="14"/>
      <c r="UN61" s="14"/>
      <c r="UO61" s="14"/>
      <c r="UP61" s="14"/>
      <c r="UQ61" s="14"/>
      <c r="UR61" s="14"/>
      <c r="US61" s="14"/>
      <c r="UT61" s="14"/>
      <c r="UU61" s="14"/>
      <c r="UV61" s="14"/>
      <c r="UW61" s="14"/>
      <c r="UX61" s="14"/>
      <c r="UY61" s="14"/>
      <c r="UZ61" s="14"/>
      <c r="VA61" s="14"/>
      <c r="VB61" s="14"/>
      <c r="VC61" s="14"/>
      <c r="VD61" s="14"/>
      <c r="VE61" s="14"/>
      <c r="VF61" s="14"/>
      <c r="VG61" s="14"/>
      <c r="VH61" s="14"/>
      <c r="VI61" s="14"/>
      <c r="VJ61" s="14"/>
      <c r="VK61" s="14"/>
      <c r="VL61" s="14"/>
      <c r="VM61" s="14"/>
      <c r="VN61" s="14"/>
      <c r="VO61" s="14"/>
      <c r="VP61" s="14"/>
      <c r="VQ61" s="14"/>
      <c r="VR61" s="14"/>
      <c r="VS61" s="14"/>
      <c r="VT61" s="14"/>
      <c r="VU61" s="14"/>
      <c r="VV61" s="14"/>
      <c r="VW61" s="14"/>
      <c r="VX61" s="14"/>
      <c r="VY61" s="14"/>
      <c r="VZ61" s="14"/>
      <c r="WA61" s="14"/>
      <c r="WB61" s="14"/>
      <c r="WC61" s="14"/>
      <c r="WD61" s="14"/>
      <c r="WE61" s="14"/>
      <c r="WF61" s="14"/>
      <c r="WG61" s="14"/>
      <c r="WH61" s="14"/>
      <c r="WI61" s="14"/>
      <c r="WJ61" s="14"/>
      <c r="WK61" s="14"/>
      <c r="WL61" s="14"/>
      <c r="WM61" s="14"/>
      <c r="WN61" s="14"/>
      <c r="WO61" s="14"/>
      <c r="WP61" s="14"/>
      <c r="WQ61" s="14"/>
      <c r="WR61" s="14"/>
      <c r="WS61" s="14"/>
      <c r="WT61" s="14"/>
      <c r="WU61" s="14"/>
      <c r="WV61" s="14"/>
      <c r="WW61" s="14"/>
      <c r="WX61" s="14"/>
      <c r="WY61" s="14"/>
      <c r="WZ61" s="14"/>
      <c r="XA61" s="14"/>
      <c r="XB61" s="14"/>
      <c r="XC61" s="14"/>
      <c r="XD61" s="14"/>
      <c r="XE61" s="14"/>
      <c r="XF61" s="14"/>
      <c r="XG61" s="14"/>
      <c r="XH61" s="14"/>
      <c r="XI61" s="14"/>
      <c r="XJ61" s="14"/>
      <c r="XK61" s="14"/>
      <c r="XL61" s="14"/>
      <c r="XM61" s="14"/>
      <c r="XN61" s="14"/>
      <c r="XO61" s="14"/>
      <c r="XP61" s="14"/>
      <c r="XQ61" s="14"/>
      <c r="XR61" s="14"/>
      <c r="XS61" s="14"/>
      <c r="XT61" s="14"/>
      <c r="XU61" s="14"/>
      <c r="XV61" s="14"/>
      <c r="XW61" s="14"/>
      <c r="XX61" s="14"/>
      <c r="XY61" s="14"/>
      <c r="XZ61" s="14"/>
      <c r="YA61" s="14"/>
      <c r="YB61" s="14"/>
      <c r="YC61" s="14"/>
      <c r="YD61" s="14"/>
      <c r="YE61" s="14"/>
      <c r="YF61" s="14"/>
      <c r="YG61" s="14"/>
      <c r="YH61" s="14"/>
      <c r="YI61" s="14"/>
      <c r="YJ61" s="14"/>
      <c r="YK61" s="14"/>
      <c r="YL61" s="14"/>
      <c r="YM61" s="14"/>
      <c r="YN61" s="14"/>
      <c r="YO61" s="14"/>
      <c r="YP61" s="14"/>
      <c r="YQ61" s="14"/>
      <c r="YR61" s="14"/>
      <c r="YS61" s="14"/>
      <c r="YT61" s="14"/>
      <c r="YU61" s="14"/>
      <c r="YV61" s="14"/>
      <c r="YW61" s="14"/>
      <c r="YX61" s="14"/>
      <c r="YY61" s="14"/>
      <c r="YZ61" s="14"/>
      <c r="ZA61" s="14"/>
      <c r="ZB61" s="14"/>
      <c r="ZC61" s="14"/>
      <c r="ZD61" s="14"/>
      <c r="ZE61" s="14"/>
      <c r="ZF61" s="14"/>
      <c r="ZG61" s="14"/>
      <c r="ZH61" s="14"/>
      <c r="ZI61" s="14"/>
      <c r="ZJ61" s="14"/>
      <c r="ZK61" s="14"/>
      <c r="ZL61" s="14"/>
      <c r="ZM61" s="14"/>
      <c r="ZN61" s="14"/>
      <c r="ZO61" s="14"/>
      <c r="ZP61" s="14"/>
      <c r="ZQ61" s="14"/>
      <c r="ZR61" s="14"/>
      <c r="ZS61" s="14"/>
      <c r="ZT61" s="14"/>
      <c r="ZU61" s="14"/>
      <c r="ZV61" s="14"/>
      <c r="ZW61" s="14"/>
      <c r="ZX61" s="14"/>
      <c r="ZY61" s="14"/>
      <c r="ZZ61" s="14"/>
    </row>
    <row r="62" spans="1:702" s="8" customFormat="1" ht="15.95" customHeight="1" x14ac:dyDescent="0.25">
      <c r="A62" s="10">
        <v>75238</v>
      </c>
      <c r="B62" s="10" t="s">
        <v>167</v>
      </c>
      <c r="C62" s="9" t="s">
        <v>171</v>
      </c>
      <c r="D62" s="10" t="s">
        <v>92</v>
      </c>
      <c r="E62" s="10" t="s">
        <v>93</v>
      </c>
      <c r="F62" s="10" t="s">
        <v>94</v>
      </c>
      <c r="G62" s="10" t="s">
        <v>95</v>
      </c>
      <c r="H62" s="10" t="s">
        <v>96</v>
      </c>
      <c r="I62" s="10" t="s">
        <v>169</v>
      </c>
      <c r="J62" s="10" t="s">
        <v>136</v>
      </c>
      <c r="K62" s="10" t="s">
        <v>135</v>
      </c>
      <c r="L62" s="18">
        <v>69191</v>
      </c>
      <c r="M62" s="18">
        <v>69191</v>
      </c>
      <c r="N62" s="18"/>
      <c r="O62" s="18">
        <v>69191</v>
      </c>
      <c r="P62" s="18">
        <v>27114.69</v>
      </c>
      <c r="Q62" s="18">
        <v>-42076.31</v>
      </c>
      <c r="R62" s="29"/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18">
        <v>0</v>
      </c>
      <c r="AZ62" s="18">
        <v>0</v>
      </c>
      <c r="BA62" s="18">
        <v>0</v>
      </c>
      <c r="BB62" s="18">
        <v>0</v>
      </c>
      <c r="BC62" s="18">
        <v>0</v>
      </c>
      <c r="BD62" s="18">
        <v>0</v>
      </c>
      <c r="BE62" s="18">
        <v>0</v>
      </c>
      <c r="BF62" s="18">
        <v>55110.63</v>
      </c>
      <c r="BG62" s="18">
        <v>21596.87</v>
      </c>
      <c r="BH62" s="18">
        <v>0.39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18">
        <v>0</v>
      </c>
      <c r="BO62" s="18">
        <v>0</v>
      </c>
      <c r="BP62" s="18">
        <v>0</v>
      </c>
      <c r="BQ62" s="18">
        <v>0</v>
      </c>
      <c r="BR62" s="18">
        <v>0</v>
      </c>
      <c r="BS62" s="18">
        <v>0</v>
      </c>
      <c r="BT62" s="18">
        <v>0</v>
      </c>
      <c r="BU62" s="18">
        <v>14080.37</v>
      </c>
      <c r="BV62" s="18">
        <v>5517.82</v>
      </c>
      <c r="BW62" s="18">
        <v>0.39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18">
        <v>0</v>
      </c>
      <c r="CF62" s="18">
        <v>0</v>
      </c>
      <c r="CG62" s="18">
        <v>0</v>
      </c>
      <c r="CH62" s="18">
        <v>0</v>
      </c>
      <c r="CI62" s="18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</row>
    <row r="63" spans="1:702" ht="15.95" customHeight="1" x14ac:dyDescent="0.25">
      <c r="A63" s="7">
        <v>75240</v>
      </c>
      <c r="B63" s="7" t="s">
        <v>167</v>
      </c>
      <c r="C63" s="6" t="s">
        <v>171</v>
      </c>
      <c r="D63" s="7" t="s">
        <v>92</v>
      </c>
      <c r="E63" s="7" t="s">
        <v>93</v>
      </c>
      <c r="F63" s="7" t="s">
        <v>94</v>
      </c>
      <c r="G63" s="7" t="s">
        <v>95</v>
      </c>
      <c r="H63" s="7" t="s">
        <v>96</v>
      </c>
      <c r="I63" s="7" t="s">
        <v>169</v>
      </c>
      <c r="J63" s="7" t="s">
        <v>113</v>
      </c>
      <c r="K63" s="7" t="s">
        <v>114</v>
      </c>
      <c r="L63" s="14">
        <v>210878</v>
      </c>
      <c r="M63" s="14">
        <v>210878</v>
      </c>
      <c r="N63" s="14"/>
      <c r="O63" s="14">
        <v>210878</v>
      </c>
      <c r="P63" s="14">
        <v>96274.44</v>
      </c>
      <c r="Q63" s="14">
        <v>-114603.56</v>
      </c>
      <c r="R63" s="26"/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0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4">
        <v>0</v>
      </c>
      <c r="AO63" s="14">
        <v>0</v>
      </c>
      <c r="AP63" s="14">
        <v>0</v>
      </c>
      <c r="AQ63" s="14">
        <v>0</v>
      </c>
      <c r="AR63" s="14">
        <v>0</v>
      </c>
      <c r="AS63" s="14">
        <v>0</v>
      </c>
      <c r="AT63" s="14">
        <v>0</v>
      </c>
      <c r="AU63" s="14">
        <v>0</v>
      </c>
      <c r="AV63" s="14">
        <v>0</v>
      </c>
      <c r="AW63" s="14">
        <v>0</v>
      </c>
      <c r="AX63" s="14">
        <v>0</v>
      </c>
      <c r="AY63" s="14">
        <v>0</v>
      </c>
      <c r="AZ63" s="14">
        <v>0</v>
      </c>
      <c r="BA63" s="14">
        <v>0</v>
      </c>
      <c r="BB63" s="14">
        <v>0</v>
      </c>
      <c r="BC63" s="14">
        <v>0</v>
      </c>
      <c r="BD63" s="14">
        <v>0</v>
      </c>
      <c r="BE63" s="14">
        <v>0</v>
      </c>
      <c r="BF63" s="14">
        <v>167964.33</v>
      </c>
      <c r="BG63" s="14">
        <v>76682.59</v>
      </c>
      <c r="BH63" s="14">
        <v>0.46</v>
      </c>
      <c r="BI63" s="14">
        <v>0</v>
      </c>
      <c r="BJ63" s="14">
        <v>0</v>
      </c>
      <c r="BK63" s="14">
        <v>0</v>
      </c>
      <c r="BL63" s="14">
        <v>0</v>
      </c>
      <c r="BM63" s="14">
        <v>0</v>
      </c>
      <c r="BN63" s="14">
        <v>0</v>
      </c>
      <c r="BO63" s="14">
        <v>0</v>
      </c>
      <c r="BP63" s="14">
        <v>0</v>
      </c>
      <c r="BQ63" s="14">
        <v>0</v>
      </c>
      <c r="BR63" s="14">
        <v>0</v>
      </c>
      <c r="BS63" s="14">
        <v>0</v>
      </c>
      <c r="BT63" s="14">
        <v>0</v>
      </c>
      <c r="BU63" s="14">
        <v>42913.67</v>
      </c>
      <c r="BV63" s="14">
        <v>19591.849999999999</v>
      </c>
      <c r="BW63" s="14">
        <v>0.46</v>
      </c>
      <c r="BX63" s="14">
        <v>0</v>
      </c>
      <c r="BY63" s="14">
        <v>0</v>
      </c>
      <c r="BZ63" s="14">
        <v>0</v>
      </c>
      <c r="CA63" s="14">
        <v>0</v>
      </c>
      <c r="CB63" s="14">
        <v>0</v>
      </c>
      <c r="CC63" s="14">
        <v>0</v>
      </c>
      <c r="CD63" s="14">
        <v>0</v>
      </c>
      <c r="CE63" s="14">
        <v>0</v>
      </c>
      <c r="CF63" s="14">
        <v>0</v>
      </c>
      <c r="CG63" s="14">
        <v>0</v>
      </c>
      <c r="CH63" s="14">
        <v>0</v>
      </c>
      <c r="CI63" s="14">
        <v>0</v>
      </c>
      <c r="CJ63" s="14">
        <v>0</v>
      </c>
      <c r="CK63" s="14">
        <v>0</v>
      </c>
      <c r="CL63" s="14">
        <v>0</v>
      </c>
      <c r="CM63" s="14">
        <v>0</v>
      </c>
      <c r="CN63" s="14">
        <v>0</v>
      </c>
      <c r="CO63" s="14">
        <v>0</v>
      </c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  <c r="IV63" s="14"/>
      <c r="IW63" s="14"/>
      <c r="IX63" s="14"/>
      <c r="IY63" s="14"/>
      <c r="IZ63" s="14"/>
      <c r="JA63" s="14"/>
      <c r="JB63" s="14"/>
      <c r="JC63" s="14"/>
      <c r="JD63" s="14"/>
      <c r="JE63" s="14"/>
      <c r="JF63" s="14"/>
      <c r="JG63" s="14"/>
      <c r="JH63" s="14"/>
      <c r="JI63" s="14"/>
      <c r="JJ63" s="14"/>
      <c r="JK63" s="14"/>
      <c r="JL63" s="14"/>
      <c r="JM63" s="14"/>
      <c r="JN63" s="14"/>
      <c r="JO63" s="14"/>
      <c r="JP63" s="14"/>
      <c r="JQ63" s="14"/>
      <c r="JR63" s="14"/>
      <c r="JS63" s="14"/>
      <c r="JT63" s="14"/>
      <c r="JU63" s="14"/>
      <c r="JV63" s="14"/>
      <c r="JW63" s="14"/>
      <c r="JX63" s="14"/>
      <c r="JY63" s="14"/>
      <c r="JZ63" s="14"/>
      <c r="KA63" s="14"/>
      <c r="KB63" s="14"/>
      <c r="KC63" s="14"/>
      <c r="KD63" s="14"/>
      <c r="KE63" s="14"/>
      <c r="KF63" s="14"/>
      <c r="KG63" s="14"/>
      <c r="KH63" s="14"/>
      <c r="KI63" s="14"/>
      <c r="KJ63" s="14"/>
      <c r="KK63" s="14"/>
      <c r="KL63" s="14"/>
      <c r="KM63" s="14"/>
      <c r="KN63" s="14"/>
      <c r="KO63" s="14"/>
      <c r="KP63" s="14"/>
      <c r="KQ63" s="14"/>
      <c r="KR63" s="14"/>
      <c r="KS63" s="14"/>
      <c r="KT63" s="14"/>
      <c r="KU63" s="14"/>
      <c r="KV63" s="14"/>
      <c r="KW63" s="14"/>
      <c r="KX63" s="14"/>
      <c r="KY63" s="14"/>
      <c r="KZ63" s="14"/>
      <c r="LA63" s="14"/>
      <c r="LB63" s="14"/>
      <c r="LC63" s="14"/>
      <c r="LD63" s="14"/>
      <c r="LE63" s="14"/>
      <c r="LF63" s="14"/>
      <c r="LG63" s="14"/>
      <c r="LH63" s="14"/>
      <c r="LI63" s="14"/>
      <c r="LJ63" s="14"/>
      <c r="LK63" s="14"/>
      <c r="LL63" s="14"/>
      <c r="LM63" s="14"/>
      <c r="LN63" s="14"/>
      <c r="LO63" s="14"/>
      <c r="LP63" s="14"/>
      <c r="LQ63" s="14"/>
      <c r="LR63" s="14"/>
      <c r="LS63" s="14"/>
      <c r="LT63" s="14"/>
      <c r="LU63" s="14"/>
      <c r="LV63" s="14"/>
      <c r="LW63" s="14"/>
      <c r="LX63" s="14"/>
      <c r="LY63" s="14"/>
      <c r="LZ63" s="14"/>
      <c r="MA63" s="14"/>
      <c r="MB63" s="14"/>
      <c r="MC63" s="14"/>
      <c r="MD63" s="14"/>
      <c r="ME63" s="14"/>
      <c r="MF63" s="14"/>
      <c r="MG63" s="14"/>
      <c r="MH63" s="14"/>
      <c r="MI63" s="14"/>
      <c r="MJ63" s="14"/>
      <c r="MK63" s="14"/>
      <c r="ML63" s="14"/>
      <c r="MM63" s="14"/>
      <c r="MN63" s="14"/>
      <c r="MO63" s="14"/>
      <c r="MP63" s="14"/>
      <c r="MQ63" s="14"/>
      <c r="MR63" s="14"/>
      <c r="MS63" s="14"/>
      <c r="MT63" s="14"/>
      <c r="MU63" s="14"/>
      <c r="MV63" s="14"/>
      <c r="MW63" s="14"/>
      <c r="MX63" s="14"/>
      <c r="MY63" s="14"/>
      <c r="MZ63" s="14"/>
      <c r="NA63" s="14"/>
      <c r="NB63" s="14"/>
      <c r="NC63" s="14"/>
      <c r="ND63" s="14"/>
      <c r="NE63" s="14"/>
      <c r="NF63" s="14"/>
      <c r="NG63" s="14"/>
      <c r="NH63" s="14"/>
      <c r="NI63" s="14"/>
      <c r="NJ63" s="14"/>
      <c r="NK63" s="14"/>
      <c r="NL63" s="14"/>
      <c r="NM63" s="14"/>
      <c r="NN63" s="14"/>
      <c r="NO63" s="14"/>
      <c r="NP63" s="14"/>
      <c r="NQ63" s="14"/>
      <c r="NR63" s="14"/>
      <c r="NS63" s="14"/>
      <c r="NT63" s="14"/>
      <c r="NU63" s="14"/>
      <c r="NV63" s="14"/>
      <c r="NW63" s="14"/>
      <c r="NX63" s="14"/>
      <c r="NY63" s="14"/>
      <c r="NZ63" s="14"/>
      <c r="OA63" s="14"/>
      <c r="OB63" s="14"/>
      <c r="OC63" s="14"/>
      <c r="OD63" s="14"/>
      <c r="OE63" s="14"/>
      <c r="OF63" s="14"/>
      <c r="OG63" s="14"/>
      <c r="OH63" s="14"/>
      <c r="OI63" s="14"/>
      <c r="OJ63" s="14"/>
      <c r="OK63" s="14"/>
      <c r="OL63" s="14"/>
      <c r="OM63" s="14"/>
      <c r="ON63" s="14"/>
      <c r="OO63" s="14"/>
      <c r="OP63" s="14"/>
      <c r="OQ63" s="14"/>
      <c r="OR63" s="14"/>
      <c r="OS63" s="14"/>
      <c r="OT63" s="14"/>
      <c r="OU63" s="14"/>
      <c r="OV63" s="14"/>
      <c r="OW63" s="14"/>
      <c r="OX63" s="14"/>
      <c r="OY63" s="14"/>
      <c r="OZ63" s="14"/>
      <c r="PA63" s="14"/>
      <c r="PB63" s="14"/>
      <c r="PC63" s="14"/>
      <c r="PD63" s="14"/>
      <c r="PE63" s="14"/>
      <c r="PF63" s="14"/>
      <c r="PG63" s="14"/>
      <c r="PH63" s="14"/>
      <c r="PI63" s="14"/>
      <c r="PJ63" s="14"/>
      <c r="PK63" s="14"/>
      <c r="PL63" s="14"/>
      <c r="PM63" s="14"/>
      <c r="PN63" s="14"/>
      <c r="PO63" s="14"/>
      <c r="PP63" s="14"/>
      <c r="PQ63" s="14"/>
      <c r="PR63" s="14"/>
      <c r="PS63" s="14"/>
      <c r="PT63" s="14"/>
      <c r="PU63" s="14"/>
      <c r="PV63" s="14"/>
      <c r="PW63" s="14"/>
      <c r="PX63" s="14"/>
      <c r="PY63" s="14"/>
      <c r="PZ63" s="14"/>
      <c r="QA63" s="14"/>
      <c r="QB63" s="14"/>
      <c r="QC63" s="14"/>
      <c r="QD63" s="14"/>
      <c r="QE63" s="14"/>
      <c r="QF63" s="14"/>
      <c r="QG63" s="14"/>
      <c r="QH63" s="14"/>
      <c r="QI63" s="14"/>
      <c r="QJ63" s="14"/>
      <c r="QK63" s="14"/>
      <c r="QL63" s="14"/>
      <c r="QM63" s="14"/>
      <c r="QN63" s="14"/>
      <c r="QO63" s="14"/>
      <c r="QP63" s="14"/>
      <c r="QQ63" s="14"/>
      <c r="QR63" s="14"/>
      <c r="QS63" s="14"/>
      <c r="QT63" s="14"/>
      <c r="QU63" s="14"/>
      <c r="QV63" s="14"/>
      <c r="QW63" s="14"/>
      <c r="QX63" s="14"/>
      <c r="QY63" s="14"/>
      <c r="QZ63" s="14"/>
      <c r="RA63" s="14"/>
      <c r="RB63" s="14"/>
      <c r="RC63" s="14"/>
      <c r="RD63" s="14"/>
      <c r="RE63" s="14"/>
      <c r="RF63" s="14"/>
      <c r="RG63" s="14"/>
      <c r="RH63" s="14"/>
      <c r="RI63" s="14"/>
      <c r="RJ63" s="14"/>
      <c r="RK63" s="14"/>
      <c r="RL63" s="14"/>
      <c r="RM63" s="14"/>
      <c r="RN63" s="14"/>
      <c r="RO63" s="14"/>
      <c r="RP63" s="14"/>
      <c r="RQ63" s="14"/>
      <c r="RR63" s="14"/>
      <c r="RS63" s="14"/>
      <c r="RT63" s="14"/>
      <c r="RU63" s="14"/>
      <c r="RV63" s="14"/>
      <c r="RW63" s="14"/>
      <c r="RX63" s="14"/>
      <c r="RY63" s="14"/>
      <c r="RZ63" s="14"/>
      <c r="SA63" s="14"/>
      <c r="SB63" s="14"/>
      <c r="SC63" s="14"/>
      <c r="SD63" s="14"/>
      <c r="SE63" s="14"/>
      <c r="SF63" s="14"/>
      <c r="SG63" s="14"/>
      <c r="SH63" s="14"/>
      <c r="SI63" s="14"/>
      <c r="SJ63" s="14"/>
      <c r="SK63" s="14"/>
      <c r="SL63" s="14"/>
      <c r="SM63" s="14"/>
      <c r="SN63" s="14"/>
      <c r="SO63" s="14"/>
      <c r="SP63" s="14"/>
      <c r="SQ63" s="14"/>
      <c r="SR63" s="14"/>
      <c r="SS63" s="14"/>
      <c r="ST63" s="14"/>
      <c r="SU63" s="14"/>
      <c r="SV63" s="14"/>
      <c r="SW63" s="14"/>
      <c r="SX63" s="14"/>
      <c r="SY63" s="14"/>
      <c r="SZ63" s="14"/>
      <c r="TA63" s="14"/>
      <c r="TB63" s="14"/>
      <c r="TC63" s="14"/>
      <c r="TD63" s="14"/>
      <c r="TE63" s="14"/>
      <c r="TF63" s="14"/>
      <c r="TG63" s="14"/>
      <c r="TH63" s="14"/>
      <c r="TI63" s="14"/>
      <c r="TJ63" s="14"/>
      <c r="TK63" s="14"/>
      <c r="TL63" s="14"/>
      <c r="TM63" s="14"/>
      <c r="TN63" s="14"/>
      <c r="TO63" s="14"/>
      <c r="TP63" s="14"/>
      <c r="TQ63" s="14"/>
      <c r="TR63" s="14"/>
      <c r="TS63" s="14"/>
      <c r="TT63" s="14"/>
      <c r="TU63" s="14"/>
      <c r="TV63" s="14"/>
      <c r="TW63" s="14"/>
      <c r="TX63" s="14"/>
      <c r="TY63" s="14"/>
      <c r="TZ63" s="14"/>
      <c r="UA63" s="14"/>
      <c r="UB63" s="14"/>
      <c r="UC63" s="14"/>
      <c r="UD63" s="14"/>
      <c r="UE63" s="14"/>
      <c r="UF63" s="14"/>
      <c r="UG63" s="14"/>
      <c r="UH63" s="14"/>
      <c r="UI63" s="14"/>
      <c r="UJ63" s="14"/>
      <c r="UK63" s="14"/>
      <c r="UL63" s="14"/>
      <c r="UM63" s="14"/>
      <c r="UN63" s="14"/>
      <c r="UO63" s="14"/>
      <c r="UP63" s="14"/>
      <c r="UQ63" s="14"/>
      <c r="UR63" s="14"/>
      <c r="US63" s="14"/>
      <c r="UT63" s="14"/>
      <c r="UU63" s="14"/>
      <c r="UV63" s="14"/>
      <c r="UW63" s="14"/>
      <c r="UX63" s="14"/>
      <c r="UY63" s="14"/>
      <c r="UZ63" s="14"/>
      <c r="VA63" s="14"/>
      <c r="VB63" s="14"/>
      <c r="VC63" s="14"/>
      <c r="VD63" s="14"/>
      <c r="VE63" s="14"/>
      <c r="VF63" s="14"/>
      <c r="VG63" s="14"/>
      <c r="VH63" s="14"/>
      <c r="VI63" s="14"/>
      <c r="VJ63" s="14"/>
      <c r="VK63" s="14"/>
      <c r="VL63" s="14"/>
      <c r="VM63" s="14"/>
      <c r="VN63" s="14"/>
      <c r="VO63" s="14"/>
      <c r="VP63" s="14"/>
      <c r="VQ63" s="14"/>
      <c r="VR63" s="14"/>
      <c r="VS63" s="14"/>
      <c r="VT63" s="14"/>
      <c r="VU63" s="14"/>
      <c r="VV63" s="14"/>
      <c r="VW63" s="14"/>
      <c r="VX63" s="14"/>
      <c r="VY63" s="14"/>
      <c r="VZ63" s="14"/>
      <c r="WA63" s="14"/>
      <c r="WB63" s="14"/>
      <c r="WC63" s="14"/>
      <c r="WD63" s="14"/>
      <c r="WE63" s="14"/>
      <c r="WF63" s="14"/>
      <c r="WG63" s="14"/>
      <c r="WH63" s="14"/>
      <c r="WI63" s="14"/>
      <c r="WJ63" s="14"/>
      <c r="WK63" s="14"/>
      <c r="WL63" s="14"/>
      <c r="WM63" s="14"/>
      <c r="WN63" s="14"/>
      <c r="WO63" s="14"/>
      <c r="WP63" s="14"/>
      <c r="WQ63" s="14"/>
      <c r="WR63" s="14"/>
      <c r="WS63" s="14"/>
      <c r="WT63" s="14"/>
      <c r="WU63" s="14"/>
      <c r="WV63" s="14"/>
      <c r="WW63" s="14"/>
      <c r="WX63" s="14"/>
      <c r="WY63" s="14"/>
      <c r="WZ63" s="14"/>
      <c r="XA63" s="14"/>
      <c r="XB63" s="14"/>
      <c r="XC63" s="14"/>
      <c r="XD63" s="14"/>
      <c r="XE63" s="14"/>
      <c r="XF63" s="14"/>
      <c r="XG63" s="14"/>
      <c r="XH63" s="14"/>
      <c r="XI63" s="14"/>
      <c r="XJ63" s="14"/>
      <c r="XK63" s="14"/>
      <c r="XL63" s="14"/>
      <c r="XM63" s="14"/>
      <c r="XN63" s="14"/>
      <c r="XO63" s="14"/>
      <c r="XP63" s="14"/>
      <c r="XQ63" s="14"/>
      <c r="XR63" s="14"/>
      <c r="XS63" s="14"/>
      <c r="XT63" s="14"/>
      <c r="XU63" s="14"/>
      <c r="XV63" s="14"/>
      <c r="XW63" s="14"/>
      <c r="XX63" s="14"/>
      <c r="XY63" s="14"/>
      <c r="XZ63" s="14"/>
      <c r="YA63" s="14"/>
      <c r="YB63" s="14"/>
      <c r="YC63" s="14"/>
      <c r="YD63" s="14"/>
      <c r="YE63" s="14"/>
      <c r="YF63" s="14"/>
      <c r="YG63" s="14"/>
      <c r="YH63" s="14"/>
      <c r="YI63" s="14"/>
      <c r="YJ63" s="14"/>
      <c r="YK63" s="14"/>
      <c r="YL63" s="14"/>
      <c r="YM63" s="14"/>
      <c r="YN63" s="14"/>
      <c r="YO63" s="14"/>
      <c r="YP63" s="14"/>
      <c r="YQ63" s="14"/>
      <c r="YR63" s="14"/>
      <c r="YS63" s="14"/>
      <c r="YT63" s="14"/>
      <c r="YU63" s="14"/>
      <c r="YV63" s="14"/>
      <c r="YW63" s="14"/>
      <c r="YX63" s="14"/>
      <c r="YY63" s="14"/>
      <c r="YZ63" s="14"/>
      <c r="ZA63" s="14"/>
      <c r="ZB63" s="14"/>
      <c r="ZC63" s="14"/>
      <c r="ZD63" s="14"/>
      <c r="ZE63" s="14"/>
      <c r="ZF63" s="14"/>
      <c r="ZG63" s="14"/>
      <c r="ZH63" s="14"/>
      <c r="ZI63" s="14"/>
      <c r="ZJ63" s="14"/>
      <c r="ZK63" s="14"/>
      <c r="ZL63" s="14"/>
      <c r="ZM63" s="14"/>
      <c r="ZN63" s="14"/>
      <c r="ZO63" s="14"/>
      <c r="ZP63" s="14"/>
      <c r="ZQ63" s="14"/>
      <c r="ZR63" s="14"/>
      <c r="ZS63" s="14"/>
      <c r="ZT63" s="14"/>
      <c r="ZU63" s="14"/>
      <c r="ZV63" s="14"/>
      <c r="ZW63" s="14"/>
      <c r="ZX63" s="14"/>
      <c r="ZY63" s="14"/>
      <c r="ZZ63" s="14"/>
    </row>
    <row r="64" spans="1:702" s="8" customFormat="1" ht="15.95" customHeight="1" x14ac:dyDescent="0.25">
      <c r="A64" s="10">
        <v>75242</v>
      </c>
      <c r="B64" s="10" t="s">
        <v>167</v>
      </c>
      <c r="C64" s="9" t="s">
        <v>171</v>
      </c>
      <c r="D64" s="10" t="s">
        <v>92</v>
      </c>
      <c r="E64" s="10" t="s">
        <v>93</v>
      </c>
      <c r="F64" s="10" t="s">
        <v>94</v>
      </c>
      <c r="G64" s="10" t="s">
        <v>95</v>
      </c>
      <c r="H64" s="10" t="s">
        <v>96</v>
      </c>
      <c r="I64" s="10" t="s">
        <v>169</v>
      </c>
      <c r="J64" s="10" t="s">
        <v>115</v>
      </c>
      <c r="K64" s="10" t="s">
        <v>116</v>
      </c>
      <c r="L64" s="18">
        <v>65045</v>
      </c>
      <c r="M64" s="18">
        <v>65045</v>
      </c>
      <c r="N64" s="18"/>
      <c r="O64" s="18">
        <v>65045</v>
      </c>
      <c r="P64" s="18">
        <v>29298.91</v>
      </c>
      <c r="Q64" s="18">
        <v>-35746.089999999997</v>
      </c>
      <c r="R64" s="29"/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18">
        <v>0</v>
      </c>
      <c r="AK64" s="18">
        <v>0</v>
      </c>
      <c r="AL64" s="18">
        <v>0</v>
      </c>
      <c r="AM64" s="18">
        <v>0</v>
      </c>
      <c r="AN64" s="18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18">
        <v>0</v>
      </c>
      <c r="AZ64" s="18">
        <v>0</v>
      </c>
      <c r="BA64" s="18">
        <v>0</v>
      </c>
      <c r="BB64" s="18">
        <v>0</v>
      </c>
      <c r="BC64" s="18">
        <v>0</v>
      </c>
      <c r="BD64" s="18">
        <v>0</v>
      </c>
      <c r="BE64" s="18">
        <v>0</v>
      </c>
      <c r="BF64" s="18">
        <v>51808.33</v>
      </c>
      <c r="BG64" s="18">
        <v>23336.58</v>
      </c>
      <c r="BH64" s="18">
        <v>0.45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18">
        <v>0</v>
      </c>
      <c r="BO64" s="18">
        <v>0</v>
      </c>
      <c r="BP64" s="18">
        <v>0</v>
      </c>
      <c r="BQ64" s="18">
        <v>0</v>
      </c>
      <c r="BR64" s="18">
        <v>0</v>
      </c>
      <c r="BS64" s="18">
        <v>0</v>
      </c>
      <c r="BT64" s="18">
        <v>0</v>
      </c>
      <c r="BU64" s="18">
        <v>13236.67</v>
      </c>
      <c r="BV64" s="18">
        <v>5962.33</v>
      </c>
      <c r="BW64" s="18">
        <v>0.45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18">
        <v>0</v>
      </c>
      <c r="CF64" s="18">
        <v>0</v>
      </c>
      <c r="CG64" s="18">
        <v>0</v>
      </c>
      <c r="CH64" s="18">
        <v>0</v>
      </c>
      <c r="CI64" s="18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  <c r="IV64" s="18"/>
      <c r="IW64" s="18"/>
      <c r="IX64" s="18"/>
      <c r="IY64" s="18"/>
      <c r="IZ64" s="18"/>
      <c r="JA64" s="18"/>
      <c r="JB64" s="18"/>
      <c r="JC64" s="18"/>
      <c r="JD64" s="18"/>
      <c r="JE64" s="18"/>
      <c r="JF64" s="18"/>
      <c r="JG64" s="18"/>
      <c r="JH64" s="18"/>
      <c r="JI64" s="18"/>
      <c r="JJ64" s="18"/>
      <c r="JK64" s="18"/>
      <c r="JL64" s="18"/>
      <c r="JM64" s="18"/>
      <c r="JN64" s="18"/>
      <c r="JO64" s="18"/>
      <c r="JP64" s="18"/>
      <c r="JQ64" s="18"/>
      <c r="JR64" s="18"/>
      <c r="JS64" s="18"/>
      <c r="JT64" s="18"/>
      <c r="JU64" s="18"/>
      <c r="JV64" s="18"/>
      <c r="JW64" s="18"/>
      <c r="JX64" s="18"/>
      <c r="JY64" s="18"/>
      <c r="JZ64" s="18"/>
      <c r="KA64" s="18"/>
      <c r="KB64" s="18"/>
      <c r="KC64" s="18"/>
      <c r="KD64" s="18"/>
      <c r="KE64" s="18"/>
      <c r="KF64" s="18"/>
      <c r="KG64" s="18"/>
      <c r="KH64" s="18"/>
      <c r="KI64" s="18"/>
      <c r="KJ64" s="18"/>
      <c r="KK64" s="18"/>
      <c r="KL64" s="18"/>
      <c r="KM64" s="18"/>
      <c r="KN64" s="18"/>
      <c r="KO64" s="18"/>
      <c r="KP64" s="18"/>
      <c r="KQ64" s="18"/>
      <c r="KR64" s="18"/>
      <c r="KS64" s="18"/>
      <c r="KT64" s="18"/>
      <c r="KU64" s="18"/>
      <c r="KV64" s="18"/>
      <c r="KW64" s="18"/>
      <c r="KX64" s="18"/>
      <c r="KY64" s="18"/>
      <c r="KZ64" s="18"/>
      <c r="LA64" s="18"/>
      <c r="LB64" s="18"/>
      <c r="LC64" s="18"/>
      <c r="LD64" s="18"/>
      <c r="LE64" s="18"/>
      <c r="LF64" s="18"/>
      <c r="LG64" s="18"/>
      <c r="LH64" s="18"/>
      <c r="LI64" s="18"/>
      <c r="LJ64" s="18"/>
      <c r="LK64" s="18"/>
      <c r="LL64" s="18"/>
      <c r="LM64" s="18"/>
      <c r="LN64" s="18"/>
      <c r="LO64" s="18"/>
      <c r="LP64" s="18"/>
      <c r="LQ64" s="18"/>
      <c r="LR64" s="18"/>
      <c r="LS64" s="18"/>
      <c r="LT64" s="18"/>
      <c r="LU64" s="18"/>
      <c r="LV64" s="18"/>
      <c r="LW64" s="18"/>
      <c r="LX64" s="18"/>
      <c r="LY64" s="18"/>
      <c r="LZ64" s="18"/>
      <c r="MA64" s="18"/>
      <c r="MB64" s="18"/>
      <c r="MC64" s="18"/>
      <c r="MD64" s="18"/>
      <c r="ME64" s="18"/>
      <c r="MF64" s="18"/>
      <c r="MG64" s="18"/>
      <c r="MH64" s="18"/>
      <c r="MI64" s="18"/>
      <c r="MJ64" s="18"/>
      <c r="MK64" s="18"/>
      <c r="ML64" s="18"/>
      <c r="MM64" s="18"/>
      <c r="MN64" s="18"/>
      <c r="MO64" s="18"/>
      <c r="MP64" s="18"/>
      <c r="MQ64" s="18"/>
      <c r="MR64" s="18"/>
      <c r="MS64" s="18"/>
      <c r="MT64" s="18"/>
      <c r="MU64" s="18"/>
      <c r="MV64" s="18"/>
      <c r="MW64" s="18"/>
      <c r="MX64" s="18"/>
      <c r="MY64" s="18"/>
      <c r="MZ64" s="18"/>
      <c r="NA64" s="18"/>
      <c r="NB64" s="18"/>
      <c r="NC64" s="18"/>
      <c r="ND64" s="18"/>
      <c r="NE64" s="18"/>
      <c r="NF64" s="18"/>
      <c r="NG64" s="18"/>
      <c r="NH64" s="18"/>
      <c r="NI64" s="18"/>
      <c r="NJ64" s="18"/>
      <c r="NK64" s="18"/>
      <c r="NL64" s="18"/>
      <c r="NM64" s="18"/>
      <c r="NN64" s="18"/>
      <c r="NO64" s="18"/>
      <c r="NP64" s="18"/>
      <c r="NQ64" s="18"/>
      <c r="NR64" s="18"/>
      <c r="NS64" s="18"/>
      <c r="NT64" s="18"/>
      <c r="NU64" s="18"/>
      <c r="NV64" s="18"/>
      <c r="NW64" s="18"/>
      <c r="NX64" s="18"/>
      <c r="NY64" s="18"/>
      <c r="NZ64" s="18"/>
      <c r="OA64" s="18"/>
      <c r="OB64" s="18"/>
      <c r="OC64" s="18"/>
      <c r="OD64" s="18"/>
      <c r="OE64" s="18"/>
      <c r="OF64" s="18"/>
      <c r="OG64" s="18"/>
      <c r="OH64" s="18"/>
      <c r="OI64" s="18"/>
      <c r="OJ64" s="18"/>
      <c r="OK64" s="18"/>
      <c r="OL64" s="18"/>
      <c r="OM64" s="18"/>
      <c r="ON64" s="18"/>
      <c r="OO64" s="18"/>
      <c r="OP64" s="18"/>
      <c r="OQ64" s="18"/>
      <c r="OR64" s="18"/>
      <c r="OS64" s="18"/>
      <c r="OT64" s="18"/>
      <c r="OU64" s="18"/>
      <c r="OV64" s="18"/>
      <c r="OW64" s="18"/>
      <c r="OX64" s="18"/>
      <c r="OY64" s="18"/>
      <c r="OZ64" s="18"/>
      <c r="PA64" s="18"/>
      <c r="PB64" s="18"/>
      <c r="PC64" s="18"/>
      <c r="PD64" s="18"/>
      <c r="PE64" s="18"/>
      <c r="PF64" s="18"/>
      <c r="PG64" s="18"/>
      <c r="PH64" s="18"/>
      <c r="PI64" s="18"/>
      <c r="PJ64" s="18"/>
      <c r="PK64" s="18"/>
      <c r="PL64" s="18"/>
      <c r="PM64" s="18"/>
      <c r="PN64" s="18"/>
      <c r="PO64" s="18"/>
      <c r="PP64" s="18"/>
      <c r="PQ64" s="18"/>
      <c r="PR64" s="18"/>
      <c r="PS64" s="18"/>
      <c r="PT64" s="18"/>
      <c r="PU64" s="18"/>
      <c r="PV64" s="18"/>
      <c r="PW64" s="18"/>
      <c r="PX64" s="18"/>
      <c r="PY64" s="18"/>
      <c r="PZ64" s="18"/>
      <c r="QA64" s="18"/>
      <c r="QB64" s="18"/>
      <c r="QC64" s="18"/>
      <c r="QD64" s="18"/>
      <c r="QE64" s="18"/>
      <c r="QF64" s="18"/>
      <c r="QG64" s="18"/>
      <c r="QH64" s="18"/>
      <c r="QI64" s="18"/>
      <c r="QJ64" s="18"/>
      <c r="QK64" s="18"/>
      <c r="QL64" s="18"/>
      <c r="QM64" s="18"/>
      <c r="QN64" s="18"/>
      <c r="QO64" s="18"/>
      <c r="QP64" s="18"/>
      <c r="QQ64" s="18"/>
      <c r="QR64" s="18"/>
      <c r="QS64" s="18"/>
      <c r="QT64" s="18"/>
      <c r="QU64" s="18"/>
      <c r="QV64" s="18"/>
      <c r="QW64" s="18"/>
      <c r="QX64" s="18"/>
      <c r="QY64" s="18"/>
      <c r="QZ64" s="18"/>
      <c r="RA64" s="18"/>
      <c r="RB64" s="18"/>
      <c r="RC64" s="18"/>
      <c r="RD64" s="18"/>
      <c r="RE64" s="18"/>
      <c r="RF64" s="18"/>
      <c r="RG64" s="18"/>
      <c r="RH64" s="18"/>
      <c r="RI64" s="18"/>
      <c r="RJ64" s="18"/>
      <c r="RK64" s="18"/>
      <c r="RL64" s="18"/>
      <c r="RM64" s="18"/>
      <c r="RN64" s="18"/>
      <c r="RO64" s="18"/>
      <c r="RP64" s="18"/>
      <c r="RQ64" s="18"/>
      <c r="RR64" s="18"/>
      <c r="RS64" s="18"/>
      <c r="RT64" s="18"/>
      <c r="RU64" s="18"/>
      <c r="RV64" s="18"/>
      <c r="RW64" s="18"/>
      <c r="RX64" s="18"/>
      <c r="RY64" s="18"/>
      <c r="RZ64" s="18"/>
      <c r="SA64" s="18"/>
      <c r="SB64" s="18"/>
      <c r="SC64" s="18"/>
      <c r="SD64" s="18"/>
      <c r="SE64" s="18"/>
      <c r="SF64" s="18"/>
      <c r="SG64" s="18"/>
      <c r="SH64" s="18"/>
      <c r="SI64" s="18"/>
      <c r="SJ64" s="18"/>
      <c r="SK64" s="18"/>
      <c r="SL64" s="18"/>
      <c r="SM64" s="18"/>
      <c r="SN64" s="18"/>
      <c r="SO64" s="18"/>
      <c r="SP64" s="18"/>
      <c r="SQ64" s="18"/>
      <c r="SR64" s="18"/>
      <c r="SS64" s="18"/>
      <c r="ST64" s="18"/>
      <c r="SU64" s="18"/>
      <c r="SV64" s="18"/>
      <c r="SW64" s="18"/>
      <c r="SX64" s="18"/>
      <c r="SY64" s="18"/>
      <c r="SZ64" s="18"/>
      <c r="TA64" s="18"/>
      <c r="TB64" s="18"/>
      <c r="TC64" s="18"/>
      <c r="TD64" s="18"/>
      <c r="TE64" s="18"/>
      <c r="TF64" s="18"/>
      <c r="TG64" s="18"/>
      <c r="TH64" s="18"/>
      <c r="TI64" s="18"/>
      <c r="TJ64" s="18"/>
      <c r="TK64" s="18"/>
      <c r="TL64" s="18"/>
      <c r="TM64" s="18"/>
      <c r="TN64" s="18"/>
      <c r="TO64" s="18"/>
      <c r="TP64" s="18"/>
      <c r="TQ64" s="18"/>
      <c r="TR64" s="18"/>
      <c r="TS64" s="18"/>
      <c r="TT64" s="18"/>
      <c r="TU64" s="18"/>
      <c r="TV64" s="18"/>
      <c r="TW64" s="18"/>
      <c r="TX64" s="18"/>
      <c r="TY64" s="18"/>
      <c r="TZ64" s="18"/>
      <c r="UA64" s="18"/>
      <c r="UB64" s="18"/>
      <c r="UC64" s="18"/>
      <c r="UD64" s="18"/>
      <c r="UE64" s="18"/>
      <c r="UF64" s="18"/>
      <c r="UG64" s="18"/>
      <c r="UH64" s="18"/>
      <c r="UI64" s="18"/>
      <c r="UJ64" s="18"/>
      <c r="UK64" s="18"/>
      <c r="UL64" s="18"/>
      <c r="UM64" s="18"/>
      <c r="UN64" s="18"/>
      <c r="UO64" s="18"/>
      <c r="UP64" s="18"/>
      <c r="UQ64" s="18"/>
      <c r="UR64" s="18"/>
      <c r="US64" s="18"/>
      <c r="UT64" s="18"/>
      <c r="UU64" s="18"/>
      <c r="UV64" s="18"/>
      <c r="UW64" s="18"/>
      <c r="UX64" s="18"/>
      <c r="UY64" s="18"/>
      <c r="UZ64" s="18"/>
      <c r="VA64" s="18"/>
      <c r="VB64" s="18"/>
      <c r="VC64" s="18"/>
      <c r="VD64" s="18"/>
      <c r="VE64" s="18"/>
      <c r="VF64" s="18"/>
      <c r="VG64" s="18"/>
      <c r="VH64" s="18"/>
      <c r="VI64" s="18"/>
      <c r="VJ64" s="18"/>
      <c r="VK64" s="18"/>
      <c r="VL64" s="18"/>
      <c r="VM64" s="18"/>
      <c r="VN64" s="18"/>
      <c r="VO64" s="18"/>
      <c r="VP64" s="18"/>
      <c r="VQ64" s="18"/>
      <c r="VR64" s="18"/>
      <c r="VS64" s="18"/>
      <c r="VT64" s="18"/>
      <c r="VU64" s="18"/>
      <c r="VV64" s="18"/>
      <c r="VW64" s="18"/>
      <c r="VX64" s="18"/>
      <c r="VY64" s="18"/>
      <c r="VZ64" s="18"/>
      <c r="WA64" s="18"/>
      <c r="WB64" s="18"/>
      <c r="WC64" s="18"/>
      <c r="WD64" s="18"/>
      <c r="WE64" s="18"/>
      <c r="WF64" s="18"/>
      <c r="WG64" s="18"/>
      <c r="WH64" s="18"/>
      <c r="WI64" s="18"/>
      <c r="WJ64" s="18"/>
      <c r="WK64" s="18"/>
      <c r="WL64" s="18"/>
      <c r="WM64" s="18"/>
      <c r="WN64" s="18"/>
      <c r="WO64" s="18"/>
      <c r="WP64" s="18"/>
      <c r="WQ64" s="18"/>
      <c r="WR64" s="18"/>
      <c r="WS64" s="18"/>
      <c r="WT64" s="18"/>
      <c r="WU64" s="18"/>
      <c r="WV64" s="18"/>
      <c r="WW64" s="18"/>
      <c r="WX64" s="18"/>
      <c r="WY64" s="18"/>
      <c r="WZ64" s="18"/>
      <c r="XA64" s="18"/>
      <c r="XB64" s="18"/>
      <c r="XC64" s="18"/>
      <c r="XD64" s="18"/>
      <c r="XE64" s="18"/>
      <c r="XF64" s="18"/>
      <c r="XG64" s="18"/>
      <c r="XH64" s="18"/>
      <c r="XI64" s="18"/>
      <c r="XJ64" s="18"/>
      <c r="XK64" s="18"/>
      <c r="XL64" s="18"/>
      <c r="XM64" s="18"/>
      <c r="XN64" s="18"/>
      <c r="XO64" s="18"/>
      <c r="XP64" s="18"/>
      <c r="XQ64" s="18"/>
      <c r="XR64" s="18"/>
      <c r="XS64" s="18"/>
      <c r="XT64" s="18"/>
      <c r="XU64" s="18"/>
      <c r="XV64" s="18"/>
      <c r="XW64" s="18"/>
      <c r="XX64" s="18"/>
      <c r="XY64" s="18"/>
      <c r="XZ64" s="18"/>
      <c r="YA64" s="18"/>
      <c r="YB64" s="18"/>
      <c r="YC64" s="18"/>
      <c r="YD64" s="18"/>
      <c r="YE64" s="18"/>
      <c r="YF64" s="18"/>
      <c r="YG64" s="18"/>
      <c r="YH64" s="18"/>
      <c r="YI64" s="18"/>
      <c r="YJ64" s="18"/>
      <c r="YK64" s="18"/>
      <c r="YL64" s="18"/>
      <c r="YM64" s="18"/>
      <c r="YN64" s="18"/>
      <c r="YO64" s="18"/>
      <c r="YP64" s="18"/>
      <c r="YQ64" s="18"/>
      <c r="YR64" s="18"/>
      <c r="YS64" s="18"/>
      <c r="YT64" s="18"/>
      <c r="YU64" s="18"/>
      <c r="YV64" s="18"/>
      <c r="YW64" s="18"/>
      <c r="YX64" s="18"/>
      <c r="YY64" s="18"/>
      <c r="YZ64" s="18"/>
      <c r="ZA64" s="18"/>
      <c r="ZB64" s="18"/>
      <c r="ZC64" s="18"/>
      <c r="ZD64" s="18"/>
      <c r="ZE64" s="18"/>
      <c r="ZF64" s="18"/>
      <c r="ZG64" s="18"/>
      <c r="ZH64" s="18"/>
      <c r="ZI64" s="18"/>
      <c r="ZJ64" s="18"/>
      <c r="ZK64" s="18"/>
      <c r="ZL64" s="18"/>
      <c r="ZM64" s="18"/>
      <c r="ZN64" s="18"/>
      <c r="ZO64" s="18"/>
      <c r="ZP64" s="18"/>
      <c r="ZQ64" s="18"/>
      <c r="ZR64" s="18"/>
      <c r="ZS64" s="18"/>
      <c r="ZT64" s="18"/>
      <c r="ZU64" s="18"/>
      <c r="ZV64" s="18"/>
      <c r="ZW64" s="18"/>
      <c r="ZX64" s="18"/>
      <c r="ZY64" s="18"/>
      <c r="ZZ64" s="18"/>
    </row>
    <row r="65" spans="1:702" s="8" customFormat="1" ht="15.95" customHeight="1" x14ac:dyDescent="0.25">
      <c r="A65" s="10">
        <v>75244</v>
      </c>
      <c r="B65" s="10" t="s">
        <v>167</v>
      </c>
      <c r="C65" s="9" t="s">
        <v>171</v>
      </c>
      <c r="D65" s="10" t="s">
        <v>92</v>
      </c>
      <c r="E65" s="10" t="s">
        <v>93</v>
      </c>
      <c r="F65" s="10" t="s">
        <v>94</v>
      </c>
      <c r="G65" s="10" t="s">
        <v>95</v>
      </c>
      <c r="H65" s="10" t="s">
        <v>96</v>
      </c>
      <c r="I65" s="10" t="s">
        <v>169</v>
      </c>
      <c r="J65" s="10" t="s">
        <v>117</v>
      </c>
      <c r="K65" s="10" t="s">
        <v>118</v>
      </c>
      <c r="L65" s="18">
        <v>145833</v>
      </c>
      <c r="M65" s="18">
        <v>145833</v>
      </c>
      <c r="N65" s="18"/>
      <c r="O65" s="18">
        <v>145833</v>
      </c>
      <c r="P65" s="18">
        <v>66975.53</v>
      </c>
      <c r="Q65" s="18">
        <v>-78857.47</v>
      </c>
      <c r="R65" s="29"/>
      <c r="S65" s="18">
        <v>0</v>
      </c>
      <c r="T65" s="18">
        <v>0</v>
      </c>
      <c r="U65" s="18">
        <v>0</v>
      </c>
      <c r="V65" s="18">
        <v>0</v>
      </c>
      <c r="W65" s="18">
        <v>0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  <c r="AN65" s="18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18">
        <v>0</v>
      </c>
      <c r="AZ65" s="18">
        <v>0</v>
      </c>
      <c r="BA65" s="18">
        <v>0</v>
      </c>
      <c r="BB65" s="18">
        <v>0</v>
      </c>
      <c r="BC65" s="18">
        <v>0</v>
      </c>
      <c r="BD65" s="18">
        <v>0</v>
      </c>
      <c r="BE65" s="18">
        <v>0</v>
      </c>
      <c r="BF65" s="18">
        <v>116156</v>
      </c>
      <c r="BG65" s="18">
        <v>53346.01</v>
      </c>
      <c r="BH65" s="18">
        <v>0.46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18">
        <v>0</v>
      </c>
      <c r="BO65" s="18">
        <v>0</v>
      </c>
      <c r="BP65" s="18">
        <v>0</v>
      </c>
      <c r="BQ65" s="18">
        <v>0</v>
      </c>
      <c r="BR65" s="18">
        <v>0</v>
      </c>
      <c r="BS65" s="18">
        <v>0</v>
      </c>
      <c r="BT65" s="18">
        <v>0</v>
      </c>
      <c r="BU65" s="18">
        <v>29677</v>
      </c>
      <c r="BV65" s="18">
        <v>13629.52</v>
      </c>
      <c r="BW65" s="18">
        <v>0.46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18">
        <v>0</v>
      </c>
      <c r="CF65" s="18">
        <v>0</v>
      </c>
      <c r="CG65" s="18">
        <v>0</v>
      </c>
      <c r="CH65" s="18">
        <v>0</v>
      </c>
      <c r="CI65" s="18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  <c r="IV65" s="18"/>
      <c r="IW65" s="18"/>
      <c r="IX65" s="18"/>
      <c r="IY65" s="18"/>
      <c r="IZ65" s="18"/>
      <c r="JA65" s="18"/>
      <c r="JB65" s="18"/>
      <c r="JC65" s="18"/>
      <c r="JD65" s="18"/>
      <c r="JE65" s="18"/>
      <c r="JF65" s="18"/>
      <c r="JG65" s="18"/>
      <c r="JH65" s="18"/>
      <c r="JI65" s="18"/>
      <c r="JJ65" s="18"/>
      <c r="JK65" s="18"/>
      <c r="JL65" s="18"/>
      <c r="JM65" s="18"/>
      <c r="JN65" s="18"/>
      <c r="JO65" s="18"/>
      <c r="JP65" s="18"/>
      <c r="JQ65" s="18"/>
      <c r="JR65" s="18"/>
      <c r="JS65" s="18"/>
      <c r="JT65" s="18"/>
      <c r="JU65" s="18"/>
      <c r="JV65" s="18"/>
      <c r="JW65" s="18"/>
      <c r="JX65" s="18"/>
      <c r="JY65" s="18"/>
      <c r="JZ65" s="18"/>
      <c r="KA65" s="18"/>
      <c r="KB65" s="18"/>
      <c r="KC65" s="18"/>
      <c r="KD65" s="18"/>
      <c r="KE65" s="18"/>
      <c r="KF65" s="18"/>
      <c r="KG65" s="18"/>
      <c r="KH65" s="18"/>
      <c r="KI65" s="18"/>
      <c r="KJ65" s="18"/>
      <c r="KK65" s="18"/>
      <c r="KL65" s="18"/>
      <c r="KM65" s="18"/>
      <c r="KN65" s="18"/>
      <c r="KO65" s="18"/>
      <c r="KP65" s="18"/>
      <c r="KQ65" s="18"/>
      <c r="KR65" s="18"/>
      <c r="KS65" s="18"/>
      <c r="KT65" s="18"/>
      <c r="KU65" s="18"/>
      <c r="KV65" s="18"/>
      <c r="KW65" s="18"/>
      <c r="KX65" s="18"/>
      <c r="KY65" s="18"/>
      <c r="KZ65" s="18"/>
      <c r="LA65" s="18"/>
      <c r="LB65" s="18"/>
      <c r="LC65" s="18"/>
      <c r="LD65" s="18"/>
      <c r="LE65" s="18"/>
      <c r="LF65" s="18"/>
      <c r="LG65" s="18"/>
      <c r="LH65" s="18"/>
      <c r="LI65" s="18"/>
      <c r="LJ65" s="18"/>
      <c r="LK65" s="18"/>
      <c r="LL65" s="18"/>
      <c r="LM65" s="18"/>
      <c r="LN65" s="18"/>
      <c r="LO65" s="18"/>
      <c r="LP65" s="18"/>
      <c r="LQ65" s="18"/>
      <c r="LR65" s="18"/>
      <c r="LS65" s="18"/>
      <c r="LT65" s="18"/>
      <c r="LU65" s="18"/>
      <c r="LV65" s="18"/>
      <c r="LW65" s="18"/>
      <c r="LX65" s="18"/>
      <c r="LY65" s="18"/>
      <c r="LZ65" s="18"/>
      <c r="MA65" s="18"/>
      <c r="MB65" s="18"/>
      <c r="MC65" s="18"/>
      <c r="MD65" s="18"/>
      <c r="ME65" s="18"/>
      <c r="MF65" s="18"/>
      <c r="MG65" s="18"/>
      <c r="MH65" s="18"/>
      <c r="MI65" s="18"/>
      <c r="MJ65" s="18"/>
      <c r="MK65" s="18"/>
      <c r="ML65" s="18"/>
      <c r="MM65" s="18"/>
      <c r="MN65" s="18"/>
      <c r="MO65" s="18"/>
      <c r="MP65" s="18"/>
      <c r="MQ65" s="18"/>
      <c r="MR65" s="18"/>
      <c r="MS65" s="18"/>
      <c r="MT65" s="18"/>
      <c r="MU65" s="18"/>
      <c r="MV65" s="18"/>
      <c r="MW65" s="18"/>
      <c r="MX65" s="18"/>
      <c r="MY65" s="18"/>
      <c r="MZ65" s="18"/>
      <c r="NA65" s="18"/>
      <c r="NB65" s="18"/>
      <c r="NC65" s="18"/>
      <c r="ND65" s="18"/>
      <c r="NE65" s="18"/>
      <c r="NF65" s="18"/>
      <c r="NG65" s="18"/>
      <c r="NH65" s="18"/>
      <c r="NI65" s="18"/>
      <c r="NJ65" s="18"/>
      <c r="NK65" s="18"/>
      <c r="NL65" s="18"/>
      <c r="NM65" s="18"/>
      <c r="NN65" s="18"/>
      <c r="NO65" s="18"/>
      <c r="NP65" s="18"/>
      <c r="NQ65" s="18"/>
      <c r="NR65" s="18"/>
      <c r="NS65" s="18"/>
      <c r="NT65" s="18"/>
      <c r="NU65" s="18"/>
      <c r="NV65" s="18"/>
      <c r="NW65" s="18"/>
      <c r="NX65" s="18"/>
      <c r="NY65" s="18"/>
      <c r="NZ65" s="18"/>
      <c r="OA65" s="18"/>
      <c r="OB65" s="18"/>
      <c r="OC65" s="18"/>
      <c r="OD65" s="18"/>
      <c r="OE65" s="18"/>
      <c r="OF65" s="18"/>
      <c r="OG65" s="18"/>
      <c r="OH65" s="18"/>
      <c r="OI65" s="18"/>
      <c r="OJ65" s="18"/>
      <c r="OK65" s="18"/>
      <c r="OL65" s="18"/>
      <c r="OM65" s="18"/>
      <c r="ON65" s="18"/>
      <c r="OO65" s="18"/>
      <c r="OP65" s="18"/>
      <c r="OQ65" s="18"/>
      <c r="OR65" s="18"/>
      <c r="OS65" s="18"/>
      <c r="OT65" s="18"/>
      <c r="OU65" s="18"/>
      <c r="OV65" s="18"/>
      <c r="OW65" s="18"/>
      <c r="OX65" s="18"/>
      <c r="OY65" s="18"/>
      <c r="OZ65" s="18"/>
      <c r="PA65" s="18"/>
      <c r="PB65" s="18"/>
      <c r="PC65" s="18"/>
      <c r="PD65" s="18"/>
      <c r="PE65" s="18"/>
      <c r="PF65" s="18"/>
      <c r="PG65" s="18"/>
      <c r="PH65" s="18"/>
      <c r="PI65" s="18"/>
      <c r="PJ65" s="18"/>
      <c r="PK65" s="18"/>
      <c r="PL65" s="18"/>
      <c r="PM65" s="18"/>
      <c r="PN65" s="18"/>
      <c r="PO65" s="18"/>
      <c r="PP65" s="18"/>
      <c r="PQ65" s="18"/>
      <c r="PR65" s="18"/>
      <c r="PS65" s="18"/>
      <c r="PT65" s="18"/>
      <c r="PU65" s="18"/>
      <c r="PV65" s="18"/>
      <c r="PW65" s="18"/>
      <c r="PX65" s="18"/>
      <c r="PY65" s="18"/>
      <c r="PZ65" s="18"/>
      <c r="QA65" s="18"/>
      <c r="QB65" s="18"/>
      <c r="QC65" s="18"/>
      <c r="QD65" s="18"/>
      <c r="QE65" s="18"/>
      <c r="QF65" s="18"/>
      <c r="QG65" s="18"/>
      <c r="QH65" s="18"/>
      <c r="QI65" s="18"/>
      <c r="QJ65" s="18"/>
      <c r="QK65" s="18"/>
      <c r="QL65" s="18"/>
      <c r="QM65" s="18"/>
      <c r="QN65" s="18"/>
      <c r="QO65" s="18"/>
      <c r="QP65" s="18"/>
      <c r="QQ65" s="18"/>
      <c r="QR65" s="18"/>
      <c r="QS65" s="18"/>
      <c r="QT65" s="18"/>
      <c r="QU65" s="18"/>
      <c r="QV65" s="18"/>
      <c r="QW65" s="18"/>
      <c r="QX65" s="18"/>
      <c r="QY65" s="18"/>
      <c r="QZ65" s="18"/>
      <c r="RA65" s="18"/>
      <c r="RB65" s="18"/>
      <c r="RC65" s="18"/>
      <c r="RD65" s="18"/>
      <c r="RE65" s="18"/>
      <c r="RF65" s="18"/>
      <c r="RG65" s="18"/>
      <c r="RH65" s="18"/>
      <c r="RI65" s="18"/>
      <c r="RJ65" s="18"/>
      <c r="RK65" s="18"/>
      <c r="RL65" s="18"/>
      <c r="RM65" s="18"/>
      <c r="RN65" s="18"/>
      <c r="RO65" s="18"/>
      <c r="RP65" s="18"/>
      <c r="RQ65" s="18"/>
      <c r="RR65" s="18"/>
      <c r="RS65" s="18"/>
      <c r="RT65" s="18"/>
      <c r="RU65" s="18"/>
      <c r="RV65" s="18"/>
      <c r="RW65" s="18"/>
      <c r="RX65" s="18"/>
      <c r="RY65" s="18"/>
      <c r="RZ65" s="18"/>
      <c r="SA65" s="18"/>
      <c r="SB65" s="18"/>
      <c r="SC65" s="18"/>
      <c r="SD65" s="18"/>
      <c r="SE65" s="18"/>
      <c r="SF65" s="18"/>
      <c r="SG65" s="18"/>
      <c r="SH65" s="18"/>
      <c r="SI65" s="18"/>
      <c r="SJ65" s="18"/>
      <c r="SK65" s="18"/>
      <c r="SL65" s="18"/>
      <c r="SM65" s="18"/>
      <c r="SN65" s="18"/>
      <c r="SO65" s="18"/>
      <c r="SP65" s="18"/>
      <c r="SQ65" s="18"/>
      <c r="SR65" s="18"/>
      <c r="SS65" s="18"/>
      <c r="ST65" s="18"/>
      <c r="SU65" s="18"/>
      <c r="SV65" s="18"/>
      <c r="SW65" s="18"/>
      <c r="SX65" s="18"/>
      <c r="SY65" s="18"/>
      <c r="SZ65" s="18"/>
      <c r="TA65" s="18"/>
      <c r="TB65" s="18"/>
      <c r="TC65" s="18"/>
      <c r="TD65" s="18"/>
      <c r="TE65" s="18"/>
      <c r="TF65" s="18"/>
      <c r="TG65" s="18"/>
      <c r="TH65" s="18"/>
      <c r="TI65" s="18"/>
      <c r="TJ65" s="18"/>
      <c r="TK65" s="18"/>
      <c r="TL65" s="18"/>
      <c r="TM65" s="18"/>
      <c r="TN65" s="18"/>
      <c r="TO65" s="18"/>
      <c r="TP65" s="18"/>
      <c r="TQ65" s="18"/>
      <c r="TR65" s="18"/>
      <c r="TS65" s="18"/>
      <c r="TT65" s="18"/>
      <c r="TU65" s="18"/>
      <c r="TV65" s="18"/>
      <c r="TW65" s="18"/>
      <c r="TX65" s="18"/>
      <c r="TY65" s="18"/>
      <c r="TZ65" s="18"/>
      <c r="UA65" s="18"/>
      <c r="UB65" s="18"/>
      <c r="UC65" s="18"/>
      <c r="UD65" s="18"/>
      <c r="UE65" s="18"/>
      <c r="UF65" s="18"/>
      <c r="UG65" s="18"/>
      <c r="UH65" s="18"/>
      <c r="UI65" s="18"/>
      <c r="UJ65" s="18"/>
      <c r="UK65" s="18"/>
      <c r="UL65" s="18"/>
      <c r="UM65" s="18"/>
      <c r="UN65" s="18"/>
      <c r="UO65" s="18"/>
      <c r="UP65" s="18"/>
      <c r="UQ65" s="18"/>
      <c r="UR65" s="18"/>
      <c r="US65" s="18"/>
      <c r="UT65" s="18"/>
      <c r="UU65" s="18"/>
      <c r="UV65" s="18"/>
      <c r="UW65" s="18"/>
      <c r="UX65" s="18"/>
      <c r="UY65" s="18"/>
      <c r="UZ65" s="18"/>
      <c r="VA65" s="18"/>
      <c r="VB65" s="18"/>
      <c r="VC65" s="18"/>
      <c r="VD65" s="18"/>
      <c r="VE65" s="18"/>
      <c r="VF65" s="18"/>
      <c r="VG65" s="18"/>
      <c r="VH65" s="18"/>
      <c r="VI65" s="18"/>
      <c r="VJ65" s="18"/>
      <c r="VK65" s="18"/>
      <c r="VL65" s="18"/>
      <c r="VM65" s="18"/>
      <c r="VN65" s="18"/>
      <c r="VO65" s="18"/>
      <c r="VP65" s="18"/>
      <c r="VQ65" s="18"/>
      <c r="VR65" s="18"/>
      <c r="VS65" s="18"/>
      <c r="VT65" s="18"/>
      <c r="VU65" s="18"/>
      <c r="VV65" s="18"/>
      <c r="VW65" s="18"/>
      <c r="VX65" s="18"/>
      <c r="VY65" s="18"/>
      <c r="VZ65" s="18"/>
      <c r="WA65" s="18"/>
      <c r="WB65" s="18"/>
      <c r="WC65" s="18"/>
      <c r="WD65" s="18"/>
      <c r="WE65" s="18"/>
      <c r="WF65" s="18"/>
      <c r="WG65" s="18"/>
      <c r="WH65" s="18"/>
      <c r="WI65" s="18"/>
      <c r="WJ65" s="18"/>
      <c r="WK65" s="18"/>
      <c r="WL65" s="18"/>
      <c r="WM65" s="18"/>
      <c r="WN65" s="18"/>
      <c r="WO65" s="18"/>
      <c r="WP65" s="18"/>
      <c r="WQ65" s="18"/>
      <c r="WR65" s="18"/>
      <c r="WS65" s="18"/>
      <c r="WT65" s="18"/>
      <c r="WU65" s="18"/>
      <c r="WV65" s="18"/>
      <c r="WW65" s="18"/>
      <c r="WX65" s="18"/>
      <c r="WY65" s="18"/>
      <c r="WZ65" s="18"/>
      <c r="XA65" s="18"/>
      <c r="XB65" s="18"/>
      <c r="XC65" s="18"/>
      <c r="XD65" s="18"/>
      <c r="XE65" s="18"/>
      <c r="XF65" s="18"/>
      <c r="XG65" s="18"/>
      <c r="XH65" s="18"/>
      <c r="XI65" s="18"/>
      <c r="XJ65" s="18"/>
      <c r="XK65" s="18"/>
      <c r="XL65" s="18"/>
      <c r="XM65" s="18"/>
      <c r="XN65" s="18"/>
      <c r="XO65" s="18"/>
      <c r="XP65" s="18"/>
      <c r="XQ65" s="18"/>
      <c r="XR65" s="18"/>
      <c r="XS65" s="18"/>
      <c r="XT65" s="18"/>
      <c r="XU65" s="18"/>
      <c r="XV65" s="18"/>
      <c r="XW65" s="18"/>
      <c r="XX65" s="18"/>
      <c r="XY65" s="18"/>
      <c r="XZ65" s="18"/>
      <c r="YA65" s="18"/>
      <c r="YB65" s="18"/>
      <c r="YC65" s="18"/>
      <c r="YD65" s="18"/>
      <c r="YE65" s="18"/>
      <c r="YF65" s="18"/>
      <c r="YG65" s="18"/>
      <c r="YH65" s="18"/>
      <c r="YI65" s="18"/>
      <c r="YJ65" s="18"/>
      <c r="YK65" s="18"/>
      <c r="YL65" s="18"/>
      <c r="YM65" s="18"/>
      <c r="YN65" s="18"/>
      <c r="YO65" s="18"/>
      <c r="YP65" s="18"/>
      <c r="YQ65" s="18"/>
      <c r="YR65" s="18"/>
      <c r="YS65" s="18"/>
      <c r="YT65" s="18"/>
      <c r="YU65" s="18"/>
      <c r="YV65" s="18"/>
      <c r="YW65" s="18"/>
      <c r="YX65" s="18"/>
      <c r="YY65" s="18"/>
      <c r="YZ65" s="18"/>
      <c r="ZA65" s="18"/>
      <c r="ZB65" s="18"/>
      <c r="ZC65" s="18"/>
      <c r="ZD65" s="18"/>
      <c r="ZE65" s="18"/>
      <c r="ZF65" s="18"/>
      <c r="ZG65" s="18"/>
      <c r="ZH65" s="18"/>
      <c r="ZI65" s="18"/>
      <c r="ZJ65" s="18"/>
      <c r="ZK65" s="18"/>
      <c r="ZL65" s="18"/>
      <c r="ZM65" s="18"/>
      <c r="ZN65" s="18"/>
      <c r="ZO65" s="18"/>
      <c r="ZP65" s="18"/>
      <c r="ZQ65" s="18"/>
      <c r="ZR65" s="18"/>
      <c r="ZS65" s="18"/>
      <c r="ZT65" s="18"/>
      <c r="ZU65" s="18"/>
      <c r="ZV65" s="18"/>
      <c r="ZW65" s="18"/>
      <c r="ZX65" s="18"/>
      <c r="ZY65" s="18"/>
      <c r="ZZ65" s="18"/>
    </row>
    <row r="66" spans="1:702" ht="15.95" customHeight="1" x14ac:dyDescent="0.25">
      <c r="A66" s="7">
        <v>75248</v>
      </c>
      <c r="B66" s="7" t="s">
        <v>167</v>
      </c>
      <c r="C66" s="6" t="s">
        <v>168</v>
      </c>
      <c r="D66" s="7" t="s">
        <v>92</v>
      </c>
      <c r="E66" s="7" t="s">
        <v>93</v>
      </c>
      <c r="F66" s="7" t="s">
        <v>94</v>
      </c>
      <c r="G66" s="7" t="s">
        <v>95</v>
      </c>
      <c r="H66" s="7" t="s">
        <v>96</v>
      </c>
      <c r="I66" s="7" t="s">
        <v>169</v>
      </c>
      <c r="J66" s="7" t="s">
        <v>119</v>
      </c>
      <c r="K66" s="7" t="s">
        <v>120</v>
      </c>
      <c r="L66" s="14">
        <v>273788</v>
      </c>
      <c r="M66" s="14">
        <v>273788</v>
      </c>
      <c r="N66" s="14">
        <v>0</v>
      </c>
      <c r="O66" s="14">
        <v>273788</v>
      </c>
      <c r="P66" s="14">
        <v>91933.58</v>
      </c>
      <c r="Q66" s="14">
        <v>-181854.41999999998</v>
      </c>
      <c r="R66" s="26">
        <v>0.34</v>
      </c>
      <c r="S66" s="14">
        <v>0</v>
      </c>
      <c r="T66" s="14">
        <v>0</v>
      </c>
      <c r="U66" s="14">
        <v>0</v>
      </c>
      <c r="V66" s="14">
        <v>0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  <c r="AC66" s="14">
        <v>0</v>
      </c>
      <c r="AD66" s="14">
        <v>0</v>
      </c>
      <c r="AE66" s="14">
        <v>0</v>
      </c>
      <c r="AF66" s="14">
        <v>0</v>
      </c>
      <c r="AG66" s="14">
        <v>0</v>
      </c>
      <c r="AH66" s="14">
        <v>0</v>
      </c>
      <c r="AI66" s="14">
        <v>0</v>
      </c>
      <c r="AJ66" s="14">
        <v>0</v>
      </c>
      <c r="AK66" s="14">
        <v>0</v>
      </c>
      <c r="AL66" s="14">
        <v>0</v>
      </c>
      <c r="AM66" s="14">
        <v>0</v>
      </c>
      <c r="AN66" s="14">
        <v>0</v>
      </c>
      <c r="AO66" s="14">
        <v>0</v>
      </c>
      <c r="AP66" s="14">
        <v>0</v>
      </c>
      <c r="AQ66" s="14">
        <v>0</v>
      </c>
      <c r="AR66" s="14">
        <v>0</v>
      </c>
      <c r="AS66" s="14">
        <v>0</v>
      </c>
      <c r="AT66" s="14">
        <v>0</v>
      </c>
      <c r="AU66" s="14">
        <v>0</v>
      </c>
      <c r="AV66" s="14">
        <v>0</v>
      </c>
      <c r="AW66" s="14">
        <v>0</v>
      </c>
      <c r="AX66" s="14">
        <v>0</v>
      </c>
      <c r="AY66" s="14">
        <v>0</v>
      </c>
      <c r="AZ66" s="14">
        <v>0</v>
      </c>
      <c r="BA66" s="14">
        <v>0</v>
      </c>
      <c r="BB66" s="14">
        <v>0</v>
      </c>
      <c r="BC66" s="14">
        <v>0</v>
      </c>
      <c r="BD66" s="14">
        <v>0</v>
      </c>
      <c r="BE66" s="14">
        <v>0</v>
      </c>
      <c r="BF66" s="14">
        <v>207717.64</v>
      </c>
      <c r="BG66" s="14">
        <v>73225.11</v>
      </c>
      <c r="BH66" s="14">
        <v>0.35</v>
      </c>
      <c r="BI66" s="14">
        <v>0</v>
      </c>
      <c r="BJ66" s="14">
        <v>0</v>
      </c>
      <c r="BK66" s="14">
        <v>0</v>
      </c>
      <c r="BL66" s="14">
        <v>13000</v>
      </c>
      <c r="BM66" s="14">
        <v>0</v>
      </c>
      <c r="BN66" s="14">
        <v>0</v>
      </c>
      <c r="BO66" s="14">
        <v>0</v>
      </c>
      <c r="BP66" s="14">
        <v>0</v>
      </c>
      <c r="BQ66" s="14">
        <v>0</v>
      </c>
      <c r="BR66" s="14">
        <v>0</v>
      </c>
      <c r="BS66" s="14">
        <v>0</v>
      </c>
      <c r="BT66" s="14">
        <v>0</v>
      </c>
      <c r="BU66" s="14">
        <v>53070.36</v>
      </c>
      <c r="BV66" s="14">
        <v>18708.47</v>
      </c>
      <c r="BW66" s="14">
        <v>0.35</v>
      </c>
      <c r="BX66" s="14">
        <v>0</v>
      </c>
      <c r="BY66" s="14">
        <v>0</v>
      </c>
      <c r="BZ66" s="14">
        <v>0</v>
      </c>
      <c r="CA66" s="14">
        <v>0</v>
      </c>
      <c r="CB66" s="14">
        <v>0</v>
      </c>
      <c r="CC66" s="14">
        <v>0</v>
      </c>
      <c r="CD66" s="14">
        <v>0</v>
      </c>
      <c r="CE66" s="14">
        <v>0</v>
      </c>
      <c r="CF66" s="14">
        <v>0</v>
      </c>
      <c r="CG66" s="14">
        <v>0</v>
      </c>
      <c r="CH66" s="14">
        <v>0</v>
      </c>
      <c r="CI66" s="14">
        <v>0</v>
      </c>
      <c r="CJ66" s="14">
        <v>0</v>
      </c>
      <c r="CK66" s="14">
        <v>0</v>
      </c>
      <c r="CL66" s="14">
        <v>0</v>
      </c>
      <c r="CM66" s="14">
        <v>0</v>
      </c>
      <c r="CN66" s="14">
        <v>0</v>
      </c>
      <c r="CO66" s="14">
        <v>0</v>
      </c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  <c r="IV66" s="14"/>
      <c r="IW66" s="14"/>
      <c r="IX66" s="14"/>
      <c r="IY66" s="14"/>
      <c r="IZ66" s="14"/>
      <c r="JA66" s="14"/>
      <c r="JB66" s="14"/>
      <c r="JC66" s="14"/>
      <c r="JD66" s="14"/>
      <c r="JE66" s="14"/>
      <c r="JF66" s="14"/>
      <c r="JG66" s="14"/>
      <c r="JH66" s="14"/>
      <c r="JI66" s="14"/>
      <c r="JJ66" s="14"/>
      <c r="JK66" s="14"/>
      <c r="JL66" s="14"/>
      <c r="JM66" s="14"/>
      <c r="JN66" s="14"/>
      <c r="JO66" s="14"/>
      <c r="JP66" s="14"/>
      <c r="JQ66" s="14"/>
      <c r="JR66" s="14"/>
      <c r="JS66" s="14"/>
      <c r="JT66" s="14"/>
      <c r="JU66" s="14"/>
      <c r="JV66" s="14"/>
      <c r="JW66" s="14"/>
      <c r="JX66" s="14"/>
      <c r="JY66" s="14"/>
      <c r="JZ66" s="14"/>
      <c r="KA66" s="14"/>
      <c r="KB66" s="14"/>
      <c r="KC66" s="14"/>
      <c r="KD66" s="14"/>
      <c r="KE66" s="14"/>
      <c r="KF66" s="14"/>
      <c r="KG66" s="14"/>
      <c r="KH66" s="14"/>
      <c r="KI66" s="14"/>
      <c r="KJ66" s="14"/>
      <c r="KK66" s="14"/>
      <c r="KL66" s="14"/>
      <c r="KM66" s="14"/>
      <c r="KN66" s="14"/>
      <c r="KO66" s="14"/>
      <c r="KP66" s="14"/>
      <c r="KQ66" s="14"/>
      <c r="KR66" s="14"/>
      <c r="KS66" s="14"/>
      <c r="KT66" s="14"/>
      <c r="KU66" s="14"/>
      <c r="KV66" s="14"/>
      <c r="KW66" s="14"/>
      <c r="KX66" s="14"/>
      <c r="KY66" s="14"/>
      <c r="KZ66" s="14"/>
      <c r="LA66" s="14"/>
      <c r="LB66" s="14"/>
      <c r="LC66" s="14"/>
      <c r="LD66" s="14"/>
      <c r="LE66" s="14"/>
      <c r="LF66" s="14"/>
      <c r="LG66" s="14"/>
      <c r="LH66" s="14"/>
      <c r="LI66" s="14"/>
      <c r="LJ66" s="14"/>
      <c r="LK66" s="14"/>
      <c r="LL66" s="14"/>
      <c r="LM66" s="14"/>
      <c r="LN66" s="14"/>
      <c r="LO66" s="14"/>
      <c r="LP66" s="14"/>
      <c r="LQ66" s="14"/>
      <c r="LR66" s="14"/>
      <c r="LS66" s="14"/>
      <c r="LT66" s="14"/>
      <c r="LU66" s="14"/>
      <c r="LV66" s="14"/>
      <c r="LW66" s="14"/>
      <c r="LX66" s="14"/>
      <c r="LY66" s="14"/>
      <c r="LZ66" s="14"/>
      <c r="MA66" s="14"/>
      <c r="MB66" s="14"/>
      <c r="MC66" s="14"/>
      <c r="MD66" s="14"/>
      <c r="ME66" s="14"/>
      <c r="MF66" s="14"/>
      <c r="MG66" s="14"/>
      <c r="MH66" s="14"/>
      <c r="MI66" s="14"/>
      <c r="MJ66" s="14"/>
      <c r="MK66" s="14"/>
      <c r="ML66" s="14"/>
      <c r="MM66" s="14"/>
      <c r="MN66" s="14"/>
      <c r="MO66" s="14"/>
      <c r="MP66" s="14"/>
      <c r="MQ66" s="14"/>
      <c r="MR66" s="14"/>
      <c r="MS66" s="14"/>
      <c r="MT66" s="14"/>
      <c r="MU66" s="14"/>
      <c r="MV66" s="14"/>
      <c r="MW66" s="14"/>
      <c r="MX66" s="14"/>
      <c r="MY66" s="14"/>
      <c r="MZ66" s="14"/>
      <c r="NA66" s="14"/>
      <c r="NB66" s="14"/>
      <c r="NC66" s="14"/>
      <c r="ND66" s="14"/>
      <c r="NE66" s="14"/>
      <c r="NF66" s="14"/>
      <c r="NG66" s="14"/>
      <c r="NH66" s="14"/>
      <c r="NI66" s="14"/>
      <c r="NJ66" s="14"/>
      <c r="NK66" s="14"/>
      <c r="NL66" s="14"/>
      <c r="NM66" s="14"/>
      <c r="NN66" s="14"/>
      <c r="NO66" s="14"/>
      <c r="NP66" s="14"/>
      <c r="NQ66" s="14"/>
      <c r="NR66" s="14"/>
      <c r="NS66" s="14"/>
      <c r="NT66" s="14"/>
      <c r="NU66" s="14"/>
      <c r="NV66" s="14"/>
      <c r="NW66" s="14"/>
      <c r="NX66" s="14"/>
      <c r="NY66" s="14"/>
      <c r="NZ66" s="14"/>
      <c r="OA66" s="14"/>
      <c r="OB66" s="14"/>
      <c r="OC66" s="14"/>
      <c r="OD66" s="14"/>
      <c r="OE66" s="14"/>
      <c r="OF66" s="14"/>
      <c r="OG66" s="14"/>
      <c r="OH66" s="14"/>
      <c r="OI66" s="14"/>
      <c r="OJ66" s="14"/>
      <c r="OK66" s="14"/>
      <c r="OL66" s="14"/>
      <c r="OM66" s="14"/>
      <c r="ON66" s="14"/>
      <c r="OO66" s="14"/>
      <c r="OP66" s="14"/>
      <c r="OQ66" s="14"/>
      <c r="OR66" s="14"/>
      <c r="OS66" s="14"/>
      <c r="OT66" s="14"/>
      <c r="OU66" s="14"/>
      <c r="OV66" s="14"/>
      <c r="OW66" s="14"/>
      <c r="OX66" s="14"/>
      <c r="OY66" s="14"/>
      <c r="OZ66" s="14"/>
      <c r="PA66" s="14"/>
      <c r="PB66" s="14"/>
      <c r="PC66" s="14"/>
      <c r="PD66" s="14"/>
      <c r="PE66" s="14"/>
      <c r="PF66" s="14"/>
      <c r="PG66" s="14"/>
      <c r="PH66" s="14"/>
      <c r="PI66" s="14"/>
      <c r="PJ66" s="14"/>
      <c r="PK66" s="14"/>
      <c r="PL66" s="14"/>
      <c r="PM66" s="14"/>
      <c r="PN66" s="14"/>
      <c r="PO66" s="14"/>
      <c r="PP66" s="14"/>
      <c r="PQ66" s="14"/>
      <c r="PR66" s="14"/>
      <c r="PS66" s="14"/>
      <c r="PT66" s="14"/>
      <c r="PU66" s="14"/>
      <c r="PV66" s="14"/>
      <c r="PW66" s="14"/>
      <c r="PX66" s="14"/>
      <c r="PY66" s="14"/>
      <c r="PZ66" s="14"/>
      <c r="QA66" s="14"/>
      <c r="QB66" s="14"/>
      <c r="QC66" s="14"/>
      <c r="QD66" s="14"/>
      <c r="QE66" s="14"/>
      <c r="QF66" s="14"/>
      <c r="QG66" s="14"/>
      <c r="QH66" s="14"/>
      <c r="QI66" s="14"/>
      <c r="QJ66" s="14"/>
      <c r="QK66" s="14"/>
      <c r="QL66" s="14"/>
      <c r="QM66" s="14"/>
      <c r="QN66" s="14"/>
      <c r="QO66" s="14"/>
      <c r="QP66" s="14"/>
      <c r="QQ66" s="14"/>
      <c r="QR66" s="14"/>
      <c r="QS66" s="14"/>
      <c r="QT66" s="14"/>
      <c r="QU66" s="14"/>
      <c r="QV66" s="14"/>
      <c r="QW66" s="14"/>
      <c r="QX66" s="14"/>
      <c r="QY66" s="14"/>
      <c r="QZ66" s="14"/>
      <c r="RA66" s="14"/>
      <c r="RB66" s="14"/>
      <c r="RC66" s="14"/>
      <c r="RD66" s="14"/>
      <c r="RE66" s="14"/>
      <c r="RF66" s="14"/>
      <c r="RG66" s="14"/>
      <c r="RH66" s="14"/>
      <c r="RI66" s="14"/>
      <c r="RJ66" s="14"/>
      <c r="RK66" s="14"/>
      <c r="RL66" s="14"/>
      <c r="RM66" s="14"/>
      <c r="RN66" s="14"/>
      <c r="RO66" s="14"/>
      <c r="RP66" s="14"/>
      <c r="RQ66" s="14"/>
      <c r="RR66" s="14"/>
      <c r="RS66" s="14"/>
      <c r="RT66" s="14"/>
      <c r="RU66" s="14"/>
      <c r="RV66" s="14"/>
      <c r="RW66" s="14"/>
      <c r="RX66" s="14"/>
      <c r="RY66" s="14"/>
      <c r="RZ66" s="14"/>
      <c r="SA66" s="14"/>
      <c r="SB66" s="14"/>
      <c r="SC66" s="14"/>
      <c r="SD66" s="14"/>
      <c r="SE66" s="14"/>
      <c r="SF66" s="14"/>
      <c r="SG66" s="14"/>
      <c r="SH66" s="14"/>
      <c r="SI66" s="14"/>
      <c r="SJ66" s="14"/>
      <c r="SK66" s="14"/>
      <c r="SL66" s="14"/>
      <c r="SM66" s="14"/>
      <c r="SN66" s="14"/>
      <c r="SO66" s="14"/>
      <c r="SP66" s="14"/>
      <c r="SQ66" s="14"/>
      <c r="SR66" s="14"/>
      <c r="SS66" s="14"/>
      <c r="ST66" s="14"/>
      <c r="SU66" s="14"/>
      <c r="SV66" s="14"/>
      <c r="SW66" s="14"/>
      <c r="SX66" s="14"/>
      <c r="SY66" s="14"/>
      <c r="SZ66" s="14"/>
      <c r="TA66" s="14"/>
      <c r="TB66" s="14"/>
      <c r="TC66" s="14"/>
      <c r="TD66" s="14"/>
      <c r="TE66" s="14"/>
      <c r="TF66" s="14"/>
      <c r="TG66" s="14"/>
      <c r="TH66" s="14"/>
      <c r="TI66" s="14"/>
      <c r="TJ66" s="14"/>
      <c r="TK66" s="14"/>
      <c r="TL66" s="14"/>
      <c r="TM66" s="14"/>
      <c r="TN66" s="14"/>
      <c r="TO66" s="14"/>
      <c r="TP66" s="14"/>
      <c r="TQ66" s="14"/>
      <c r="TR66" s="14"/>
      <c r="TS66" s="14"/>
      <c r="TT66" s="14"/>
      <c r="TU66" s="14"/>
      <c r="TV66" s="14"/>
      <c r="TW66" s="14"/>
      <c r="TX66" s="14"/>
      <c r="TY66" s="14"/>
      <c r="TZ66" s="14"/>
      <c r="UA66" s="14"/>
      <c r="UB66" s="14"/>
      <c r="UC66" s="14"/>
      <c r="UD66" s="14"/>
      <c r="UE66" s="14"/>
      <c r="UF66" s="14"/>
      <c r="UG66" s="14"/>
      <c r="UH66" s="14"/>
      <c r="UI66" s="14"/>
      <c r="UJ66" s="14"/>
      <c r="UK66" s="14"/>
      <c r="UL66" s="14"/>
      <c r="UM66" s="14"/>
      <c r="UN66" s="14"/>
      <c r="UO66" s="14"/>
      <c r="UP66" s="14"/>
      <c r="UQ66" s="14"/>
      <c r="UR66" s="14"/>
      <c r="US66" s="14"/>
      <c r="UT66" s="14"/>
      <c r="UU66" s="14"/>
      <c r="UV66" s="14"/>
      <c r="UW66" s="14"/>
      <c r="UX66" s="14"/>
      <c r="UY66" s="14"/>
      <c r="UZ66" s="14"/>
      <c r="VA66" s="14"/>
      <c r="VB66" s="14"/>
      <c r="VC66" s="14"/>
      <c r="VD66" s="14"/>
      <c r="VE66" s="14"/>
      <c r="VF66" s="14"/>
      <c r="VG66" s="14"/>
      <c r="VH66" s="14"/>
      <c r="VI66" s="14"/>
      <c r="VJ66" s="14"/>
      <c r="VK66" s="14"/>
      <c r="VL66" s="14"/>
      <c r="VM66" s="14"/>
      <c r="VN66" s="14"/>
      <c r="VO66" s="14"/>
      <c r="VP66" s="14"/>
      <c r="VQ66" s="14"/>
      <c r="VR66" s="14"/>
      <c r="VS66" s="14"/>
      <c r="VT66" s="14"/>
      <c r="VU66" s="14"/>
      <c r="VV66" s="14"/>
      <c r="VW66" s="14"/>
      <c r="VX66" s="14"/>
      <c r="VY66" s="14"/>
      <c r="VZ66" s="14"/>
      <c r="WA66" s="14"/>
      <c r="WB66" s="14"/>
      <c r="WC66" s="14"/>
      <c r="WD66" s="14"/>
      <c r="WE66" s="14"/>
      <c r="WF66" s="14"/>
      <c r="WG66" s="14"/>
      <c r="WH66" s="14"/>
      <c r="WI66" s="14"/>
      <c r="WJ66" s="14"/>
      <c r="WK66" s="14"/>
      <c r="WL66" s="14"/>
      <c r="WM66" s="14"/>
      <c r="WN66" s="14"/>
      <c r="WO66" s="14"/>
      <c r="WP66" s="14"/>
      <c r="WQ66" s="14"/>
      <c r="WR66" s="14"/>
      <c r="WS66" s="14"/>
      <c r="WT66" s="14"/>
      <c r="WU66" s="14"/>
      <c r="WV66" s="14"/>
      <c r="WW66" s="14"/>
      <c r="WX66" s="14"/>
      <c r="WY66" s="14"/>
      <c r="WZ66" s="14"/>
      <c r="XA66" s="14"/>
      <c r="XB66" s="14"/>
      <c r="XC66" s="14"/>
      <c r="XD66" s="14"/>
      <c r="XE66" s="14"/>
      <c r="XF66" s="14"/>
      <c r="XG66" s="14"/>
      <c r="XH66" s="14"/>
      <c r="XI66" s="14"/>
      <c r="XJ66" s="14"/>
      <c r="XK66" s="14"/>
      <c r="XL66" s="14"/>
      <c r="XM66" s="14"/>
      <c r="XN66" s="14"/>
      <c r="XO66" s="14"/>
      <c r="XP66" s="14"/>
      <c r="XQ66" s="14"/>
      <c r="XR66" s="14"/>
      <c r="XS66" s="14"/>
      <c r="XT66" s="14"/>
      <c r="XU66" s="14"/>
      <c r="XV66" s="14"/>
      <c r="XW66" s="14"/>
      <c r="XX66" s="14"/>
      <c r="XY66" s="14"/>
      <c r="XZ66" s="14"/>
      <c r="YA66" s="14"/>
      <c r="YB66" s="14"/>
      <c r="YC66" s="14"/>
      <c r="YD66" s="14"/>
      <c r="YE66" s="14"/>
      <c r="YF66" s="14"/>
      <c r="YG66" s="14"/>
      <c r="YH66" s="14"/>
      <c r="YI66" s="14"/>
      <c r="YJ66" s="14"/>
      <c r="YK66" s="14"/>
      <c r="YL66" s="14"/>
      <c r="YM66" s="14"/>
      <c r="YN66" s="14"/>
      <c r="YO66" s="14"/>
      <c r="YP66" s="14"/>
      <c r="YQ66" s="14"/>
      <c r="YR66" s="14"/>
      <c r="YS66" s="14"/>
      <c r="YT66" s="14"/>
      <c r="YU66" s="14"/>
      <c r="YV66" s="14"/>
      <c r="YW66" s="14"/>
      <c r="YX66" s="14"/>
      <c r="YY66" s="14"/>
      <c r="YZ66" s="14"/>
      <c r="ZA66" s="14"/>
      <c r="ZB66" s="14"/>
      <c r="ZC66" s="14"/>
      <c r="ZD66" s="14"/>
      <c r="ZE66" s="14"/>
      <c r="ZF66" s="14"/>
      <c r="ZG66" s="14"/>
      <c r="ZH66" s="14"/>
      <c r="ZI66" s="14"/>
      <c r="ZJ66" s="14"/>
      <c r="ZK66" s="14"/>
      <c r="ZL66" s="14"/>
      <c r="ZM66" s="14"/>
      <c r="ZN66" s="14"/>
      <c r="ZO66" s="14"/>
      <c r="ZP66" s="14"/>
      <c r="ZQ66" s="14"/>
      <c r="ZR66" s="14"/>
      <c r="ZS66" s="14"/>
      <c r="ZT66" s="14"/>
      <c r="ZU66" s="14"/>
      <c r="ZV66" s="14"/>
      <c r="ZW66" s="14"/>
      <c r="ZX66" s="14"/>
      <c r="ZY66" s="14"/>
      <c r="ZZ66" s="14"/>
    </row>
    <row r="67" spans="1:702" ht="15.95" customHeight="1" x14ac:dyDescent="0.25">
      <c r="A67" s="7">
        <v>75250</v>
      </c>
      <c r="B67" s="7" t="s">
        <v>167</v>
      </c>
      <c r="C67" s="6" t="s">
        <v>171</v>
      </c>
      <c r="D67" s="7" t="s">
        <v>92</v>
      </c>
      <c r="E67" s="7" t="s">
        <v>93</v>
      </c>
      <c r="F67" s="7" t="s">
        <v>94</v>
      </c>
      <c r="G67" s="7" t="s">
        <v>95</v>
      </c>
      <c r="H67" s="7" t="s">
        <v>96</v>
      </c>
      <c r="I67" s="7" t="s">
        <v>169</v>
      </c>
      <c r="J67" s="7" t="s">
        <v>137</v>
      </c>
      <c r="K67" s="7" t="s">
        <v>138</v>
      </c>
      <c r="L67" s="14">
        <v>48399</v>
      </c>
      <c r="M67" s="14">
        <v>48399</v>
      </c>
      <c r="N67" s="14"/>
      <c r="O67" s="14">
        <v>48399</v>
      </c>
      <c r="P67" s="14">
        <v>10403.799999999999</v>
      </c>
      <c r="Q67" s="14">
        <v>-37995.199999999997</v>
      </c>
      <c r="R67" s="26"/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14">
        <v>0</v>
      </c>
      <c r="AX67" s="14">
        <v>0</v>
      </c>
      <c r="AY67" s="14">
        <v>0</v>
      </c>
      <c r="AZ67" s="14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38549.800000000003</v>
      </c>
      <c r="BG67" s="14">
        <v>8286.6299999999992</v>
      </c>
      <c r="BH67" s="14">
        <v>0.21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14">
        <v>0</v>
      </c>
      <c r="BO67" s="14">
        <v>0</v>
      </c>
      <c r="BP67" s="14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9849.2000000000007</v>
      </c>
      <c r="BV67" s="14">
        <v>2117.17</v>
      </c>
      <c r="BW67" s="14">
        <v>0.21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14">
        <v>0</v>
      </c>
      <c r="CE67" s="14">
        <v>0</v>
      </c>
      <c r="CF67" s="14">
        <v>0</v>
      </c>
      <c r="CG67" s="14">
        <v>0</v>
      </c>
      <c r="CH67" s="14">
        <v>0</v>
      </c>
      <c r="CI67" s="14">
        <v>0</v>
      </c>
      <c r="CJ67" s="14">
        <v>0</v>
      </c>
      <c r="CK67" s="14">
        <v>0</v>
      </c>
      <c r="CL67" s="14">
        <v>0</v>
      </c>
      <c r="CM67" s="14">
        <v>0</v>
      </c>
      <c r="CN67" s="14">
        <v>0</v>
      </c>
      <c r="CO67" s="14">
        <v>0</v>
      </c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  <c r="IV67" s="14"/>
      <c r="IW67" s="14"/>
      <c r="IX67" s="14"/>
      <c r="IY67" s="14"/>
      <c r="IZ67" s="14"/>
      <c r="JA67" s="14"/>
      <c r="JB67" s="14"/>
      <c r="JC67" s="14"/>
      <c r="JD67" s="14"/>
      <c r="JE67" s="14"/>
      <c r="JF67" s="14"/>
      <c r="JG67" s="14"/>
      <c r="JH67" s="14"/>
      <c r="JI67" s="14"/>
      <c r="JJ67" s="14"/>
      <c r="JK67" s="14"/>
      <c r="JL67" s="14"/>
      <c r="JM67" s="14"/>
      <c r="JN67" s="14"/>
      <c r="JO67" s="14"/>
      <c r="JP67" s="14"/>
      <c r="JQ67" s="14"/>
      <c r="JR67" s="14"/>
      <c r="JS67" s="14"/>
      <c r="JT67" s="14"/>
      <c r="JU67" s="14"/>
      <c r="JV67" s="14"/>
      <c r="JW67" s="14"/>
      <c r="JX67" s="14"/>
      <c r="JY67" s="14"/>
      <c r="JZ67" s="14"/>
      <c r="KA67" s="14"/>
      <c r="KB67" s="14"/>
      <c r="KC67" s="14"/>
      <c r="KD67" s="14"/>
      <c r="KE67" s="14"/>
      <c r="KF67" s="14"/>
      <c r="KG67" s="14"/>
      <c r="KH67" s="14"/>
      <c r="KI67" s="14"/>
      <c r="KJ67" s="14"/>
      <c r="KK67" s="14"/>
      <c r="KL67" s="14"/>
      <c r="KM67" s="14"/>
      <c r="KN67" s="14"/>
      <c r="KO67" s="14"/>
      <c r="KP67" s="14"/>
      <c r="KQ67" s="14"/>
      <c r="KR67" s="14"/>
      <c r="KS67" s="14"/>
      <c r="KT67" s="14"/>
      <c r="KU67" s="14"/>
      <c r="KV67" s="14"/>
      <c r="KW67" s="14"/>
      <c r="KX67" s="14"/>
      <c r="KY67" s="14"/>
      <c r="KZ67" s="14"/>
      <c r="LA67" s="14"/>
      <c r="LB67" s="14"/>
      <c r="LC67" s="14"/>
      <c r="LD67" s="14"/>
      <c r="LE67" s="14"/>
      <c r="LF67" s="14"/>
      <c r="LG67" s="14"/>
      <c r="LH67" s="14"/>
      <c r="LI67" s="14"/>
      <c r="LJ67" s="14"/>
      <c r="LK67" s="14"/>
      <c r="LL67" s="14"/>
      <c r="LM67" s="14"/>
      <c r="LN67" s="14"/>
      <c r="LO67" s="14"/>
      <c r="LP67" s="14"/>
      <c r="LQ67" s="14"/>
      <c r="LR67" s="14"/>
      <c r="LS67" s="14"/>
      <c r="LT67" s="14"/>
      <c r="LU67" s="14"/>
      <c r="LV67" s="14"/>
      <c r="LW67" s="14"/>
      <c r="LX67" s="14"/>
      <c r="LY67" s="14"/>
      <c r="LZ67" s="14"/>
      <c r="MA67" s="14"/>
      <c r="MB67" s="14"/>
      <c r="MC67" s="14"/>
      <c r="MD67" s="14"/>
      <c r="ME67" s="14"/>
      <c r="MF67" s="14"/>
      <c r="MG67" s="14"/>
      <c r="MH67" s="14"/>
      <c r="MI67" s="14"/>
      <c r="MJ67" s="14"/>
      <c r="MK67" s="14"/>
      <c r="ML67" s="14"/>
      <c r="MM67" s="14"/>
      <c r="MN67" s="14"/>
      <c r="MO67" s="14"/>
      <c r="MP67" s="14"/>
      <c r="MQ67" s="14"/>
      <c r="MR67" s="14"/>
      <c r="MS67" s="14"/>
      <c r="MT67" s="14"/>
      <c r="MU67" s="14"/>
      <c r="MV67" s="14"/>
      <c r="MW67" s="14"/>
      <c r="MX67" s="14"/>
      <c r="MY67" s="14"/>
      <c r="MZ67" s="14"/>
      <c r="NA67" s="14"/>
      <c r="NB67" s="14"/>
      <c r="NC67" s="14"/>
      <c r="ND67" s="14"/>
      <c r="NE67" s="14"/>
      <c r="NF67" s="14"/>
      <c r="NG67" s="14"/>
      <c r="NH67" s="14"/>
      <c r="NI67" s="14"/>
      <c r="NJ67" s="14"/>
      <c r="NK67" s="14"/>
      <c r="NL67" s="14"/>
      <c r="NM67" s="14"/>
      <c r="NN67" s="14"/>
      <c r="NO67" s="14"/>
      <c r="NP67" s="14"/>
      <c r="NQ67" s="14"/>
      <c r="NR67" s="14"/>
      <c r="NS67" s="14"/>
      <c r="NT67" s="14"/>
      <c r="NU67" s="14"/>
      <c r="NV67" s="14"/>
      <c r="NW67" s="14"/>
      <c r="NX67" s="14"/>
      <c r="NY67" s="14"/>
      <c r="NZ67" s="14"/>
      <c r="OA67" s="14"/>
      <c r="OB67" s="14"/>
      <c r="OC67" s="14"/>
      <c r="OD67" s="14"/>
      <c r="OE67" s="14"/>
      <c r="OF67" s="14"/>
      <c r="OG67" s="14"/>
      <c r="OH67" s="14"/>
      <c r="OI67" s="14"/>
      <c r="OJ67" s="14"/>
      <c r="OK67" s="14"/>
      <c r="OL67" s="14"/>
      <c r="OM67" s="14"/>
      <c r="ON67" s="14"/>
      <c r="OO67" s="14"/>
      <c r="OP67" s="14"/>
      <c r="OQ67" s="14"/>
      <c r="OR67" s="14"/>
      <c r="OS67" s="14"/>
      <c r="OT67" s="14"/>
      <c r="OU67" s="14"/>
      <c r="OV67" s="14"/>
      <c r="OW67" s="14"/>
      <c r="OX67" s="14"/>
      <c r="OY67" s="14"/>
      <c r="OZ67" s="14"/>
      <c r="PA67" s="14"/>
      <c r="PB67" s="14"/>
      <c r="PC67" s="14"/>
      <c r="PD67" s="14"/>
      <c r="PE67" s="14"/>
      <c r="PF67" s="14"/>
      <c r="PG67" s="14"/>
      <c r="PH67" s="14"/>
      <c r="PI67" s="14"/>
      <c r="PJ67" s="14"/>
      <c r="PK67" s="14"/>
      <c r="PL67" s="14"/>
      <c r="PM67" s="14"/>
      <c r="PN67" s="14"/>
      <c r="PO67" s="14"/>
      <c r="PP67" s="14"/>
      <c r="PQ67" s="14"/>
      <c r="PR67" s="14"/>
      <c r="PS67" s="14"/>
      <c r="PT67" s="14"/>
      <c r="PU67" s="14"/>
      <c r="PV67" s="14"/>
      <c r="PW67" s="14"/>
      <c r="PX67" s="14"/>
      <c r="PY67" s="14"/>
      <c r="PZ67" s="14"/>
      <c r="QA67" s="14"/>
      <c r="QB67" s="14"/>
      <c r="QC67" s="14"/>
      <c r="QD67" s="14"/>
      <c r="QE67" s="14"/>
      <c r="QF67" s="14"/>
      <c r="QG67" s="14"/>
      <c r="QH67" s="14"/>
      <c r="QI67" s="14"/>
      <c r="QJ67" s="14"/>
      <c r="QK67" s="14"/>
      <c r="QL67" s="14"/>
      <c r="QM67" s="14"/>
      <c r="QN67" s="14"/>
      <c r="QO67" s="14"/>
      <c r="QP67" s="14"/>
      <c r="QQ67" s="14"/>
      <c r="QR67" s="14"/>
      <c r="QS67" s="14"/>
      <c r="QT67" s="14"/>
      <c r="QU67" s="14"/>
      <c r="QV67" s="14"/>
      <c r="QW67" s="14"/>
      <c r="QX67" s="14"/>
      <c r="QY67" s="14"/>
      <c r="QZ67" s="14"/>
      <c r="RA67" s="14"/>
      <c r="RB67" s="14"/>
      <c r="RC67" s="14"/>
      <c r="RD67" s="14"/>
      <c r="RE67" s="14"/>
      <c r="RF67" s="14"/>
      <c r="RG67" s="14"/>
      <c r="RH67" s="14"/>
      <c r="RI67" s="14"/>
      <c r="RJ67" s="14"/>
      <c r="RK67" s="14"/>
      <c r="RL67" s="14"/>
      <c r="RM67" s="14"/>
      <c r="RN67" s="14"/>
      <c r="RO67" s="14"/>
      <c r="RP67" s="14"/>
      <c r="RQ67" s="14"/>
      <c r="RR67" s="14"/>
      <c r="RS67" s="14"/>
      <c r="RT67" s="14"/>
      <c r="RU67" s="14"/>
      <c r="RV67" s="14"/>
      <c r="RW67" s="14"/>
      <c r="RX67" s="14"/>
      <c r="RY67" s="14"/>
      <c r="RZ67" s="14"/>
      <c r="SA67" s="14"/>
      <c r="SB67" s="14"/>
      <c r="SC67" s="14"/>
      <c r="SD67" s="14"/>
      <c r="SE67" s="14"/>
      <c r="SF67" s="14"/>
      <c r="SG67" s="14"/>
      <c r="SH67" s="14"/>
      <c r="SI67" s="14"/>
      <c r="SJ67" s="14"/>
      <c r="SK67" s="14"/>
      <c r="SL67" s="14"/>
      <c r="SM67" s="14"/>
      <c r="SN67" s="14"/>
      <c r="SO67" s="14"/>
      <c r="SP67" s="14"/>
      <c r="SQ67" s="14"/>
      <c r="SR67" s="14"/>
      <c r="SS67" s="14"/>
      <c r="ST67" s="14"/>
      <c r="SU67" s="14"/>
      <c r="SV67" s="14"/>
      <c r="SW67" s="14"/>
      <c r="SX67" s="14"/>
      <c r="SY67" s="14"/>
      <c r="SZ67" s="14"/>
      <c r="TA67" s="14"/>
      <c r="TB67" s="14"/>
      <c r="TC67" s="14"/>
      <c r="TD67" s="14"/>
      <c r="TE67" s="14"/>
      <c r="TF67" s="14"/>
      <c r="TG67" s="14"/>
      <c r="TH67" s="14"/>
      <c r="TI67" s="14"/>
      <c r="TJ67" s="14"/>
      <c r="TK67" s="14"/>
      <c r="TL67" s="14"/>
      <c r="TM67" s="14"/>
      <c r="TN67" s="14"/>
      <c r="TO67" s="14"/>
      <c r="TP67" s="14"/>
      <c r="TQ67" s="14"/>
      <c r="TR67" s="14"/>
      <c r="TS67" s="14"/>
      <c r="TT67" s="14"/>
      <c r="TU67" s="14"/>
      <c r="TV67" s="14"/>
      <c r="TW67" s="14"/>
      <c r="TX67" s="14"/>
      <c r="TY67" s="14"/>
      <c r="TZ67" s="14"/>
      <c r="UA67" s="14"/>
      <c r="UB67" s="14"/>
      <c r="UC67" s="14"/>
      <c r="UD67" s="14"/>
      <c r="UE67" s="14"/>
      <c r="UF67" s="14"/>
      <c r="UG67" s="14"/>
      <c r="UH67" s="14"/>
      <c r="UI67" s="14"/>
      <c r="UJ67" s="14"/>
      <c r="UK67" s="14"/>
      <c r="UL67" s="14"/>
      <c r="UM67" s="14"/>
      <c r="UN67" s="14"/>
      <c r="UO67" s="14"/>
      <c r="UP67" s="14"/>
      <c r="UQ67" s="14"/>
      <c r="UR67" s="14"/>
      <c r="US67" s="14"/>
      <c r="UT67" s="14"/>
      <c r="UU67" s="14"/>
      <c r="UV67" s="14"/>
      <c r="UW67" s="14"/>
      <c r="UX67" s="14"/>
      <c r="UY67" s="14"/>
      <c r="UZ67" s="14"/>
      <c r="VA67" s="14"/>
      <c r="VB67" s="14"/>
      <c r="VC67" s="14"/>
      <c r="VD67" s="14"/>
      <c r="VE67" s="14"/>
      <c r="VF67" s="14"/>
      <c r="VG67" s="14"/>
      <c r="VH67" s="14"/>
      <c r="VI67" s="14"/>
      <c r="VJ67" s="14"/>
      <c r="VK67" s="14"/>
      <c r="VL67" s="14"/>
      <c r="VM67" s="14"/>
      <c r="VN67" s="14"/>
      <c r="VO67" s="14"/>
      <c r="VP67" s="14"/>
      <c r="VQ67" s="14"/>
      <c r="VR67" s="14"/>
      <c r="VS67" s="14"/>
      <c r="VT67" s="14"/>
      <c r="VU67" s="14"/>
      <c r="VV67" s="14"/>
      <c r="VW67" s="14"/>
      <c r="VX67" s="14"/>
      <c r="VY67" s="14"/>
      <c r="VZ67" s="14"/>
      <c r="WA67" s="14"/>
      <c r="WB67" s="14"/>
      <c r="WC67" s="14"/>
      <c r="WD67" s="14"/>
      <c r="WE67" s="14"/>
      <c r="WF67" s="14"/>
      <c r="WG67" s="14"/>
      <c r="WH67" s="14"/>
      <c r="WI67" s="14"/>
      <c r="WJ67" s="14"/>
      <c r="WK67" s="14"/>
      <c r="WL67" s="14"/>
      <c r="WM67" s="14"/>
      <c r="WN67" s="14"/>
      <c r="WO67" s="14"/>
      <c r="WP67" s="14"/>
      <c r="WQ67" s="14"/>
      <c r="WR67" s="14"/>
      <c r="WS67" s="14"/>
      <c r="WT67" s="14"/>
      <c r="WU67" s="14"/>
      <c r="WV67" s="14"/>
      <c r="WW67" s="14"/>
      <c r="WX67" s="14"/>
      <c r="WY67" s="14"/>
      <c r="WZ67" s="14"/>
      <c r="XA67" s="14"/>
      <c r="XB67" s="14"/>
      <c r="XC67" s="14"/>
      <c r="XD67" s="14"/>
      <c r="XE67" s="14"/>
      <c r="XF67" s="14"/>
      <c r="XG67" s="14"/>
      <c r="XH67" s="14"/>
      <c r="XI67" s="14"/>
      <c r="XJ67" s="14"/>
      <c r="XK67" s="14"/>
      <c r="XL67" s="14"/>
      <c r="XM67" s="14"/>
      <c r="XN67" s="14"/>
      <c r="XO67" s="14"/>
      <c r="XP67" s="14"/>
      <c r="XQ67" s="14"/>
      <c r="XR67" s="14"/>
      <c r="XS67" s="14"/>
      <c r="XT67" s="14"/>
      <c r="XU67" s="14"/>
      <c r="XV67" s="14"/>
      <c r="XW67" s="14"/>
      <c r="XX67" s="14"/>
      <c r="XY67" s="14"/>
      <c r="XZ67" s="14"/>
      <c r="YA67" s="14"/>
      <c r="YB67" s="14"/>
      <c r="YC67" s="14"/>
      <c r="YD67" s="14"/>
      <c r="YE67" s="14"/>
      <c r="YF67" s="14"/>
      <c r="YG67" s="14"/>
      <c r="YH67" s="14"/>
      <c r="YI67" s="14"/>
      <c r="YJ67" s="14"/>
      <c r="YK67" s="14"/>
      <c r="YL67" s="14"/>
      <c r="YM67" s="14"/>
      <c r="YN67" s="14"/>
      <c r="YO67" s="14"/>
      <c r="YP67" s="14"/>
      <c r="YQ67" s="14"/>
      <c r="YR67" s="14"/>
      <c r="YS67" s="14"/>
      <c r="YT67" s="14"/>
      <c r="YU67" s="14"/>
      <c r="YV67" s="14"/>
      <c r="YW67" s="14"/>
      <c r="YX67" s="14"/>
      <c r="YY67" s="14"/>
      <c r="YZ67" s="14"/>
      <c r="ZA67" s="14"/>
      <c r="ZB67" s="14"/>
      <c r="ZC67" s="14"/>
      <c r="ZD67" s="14"/>
      <c r="ZE67" s="14"/>
      <c r="ZF67" s="14"/>
      <c r="ZG67" s="14"/>
      <c r="ZH67" s="14"/>
      <c r="ZI67" s="14"/>
      <c r="ZJ67" s="14"/>
      <c r="ZK67" s="14"/>
      <c r="ZL67" s="14"/>
      <c r="ZM67" s="14"/>
      <c r="ZN67" s="14"/>
      <c r="ZO67" s="14"/>
      <c r="ZP67" s="14"/>
      <c r="ZQ67" s="14"/>
      <c r="ZR67" s="14"/>
      <c r="ZS67" s="14"/>
      <c r="ZT67" s="14"/>
      <c r="ZU67" s="14"/>
      <c r="ZV67" s="14"/>
      <c r="ZW67" s="14"/>
      <c r="ZX67" s="14"/>
      <c r="ZY67" s="14"/>
      <c r="ZZ67" s="14"/>
    </row>
    <row r="68" spans="1:702" s="8" customFormat="1" ht="15.95" customHeight="1" x14ac:dyDescent="0.25">
      <c r="A68" s="10">
        <v>75252</v>
      </c>
      <c r="B68" s="10" t="s">
        <v>167</v>
      </c>
      <c r="C68" s="9" t="s">
        <v>171</v>
      </c>
      <c r="D68" s="10" t="s">
        <v>92</v>
      </c>
      <c r="E68" s="10" t="s">
        <v>93</v>
      </c>
      <c r="F68" s="10" t="s">
        <v>94</v>
      </c>
      <c r="G68" s="10" t="s">
        <v>95</v>
      </c>
      <c r="H68" s="10" t="s">
        <v>96</v>
      </c>
      <c r="I68" s="10" t="s">
        <v>169</v>
      </c>
      <c r="J68" s="10" t="s">
        <v>176</v>
      </c>
      <c r="K68" s="10" t="s">
        <v>177</v>
      </c>
      <c r="L68" s="18">
        <v>3799</v>
      </c>
      <c r="M68" s="18">
        <v>3799</v>
      </c>
      <c r="N68" s="18"/>
      <c r="O68" s="18">
        <v>3799</v>
      </c>
      <c r="P68" s="18">
        <v>1070.2</v>
      </c>
      <c r="Q68" s="18">
        <v>-2728.8</v>
      </c>
      <c r="R68" s="29"/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v>0</v>
      </c>
      <c r="BC68" s="18">
        <v>0</v>
      </c>
      <c r="BD68" s="18">
        <v>0</v>
      </c>
      <c r="BE68" s="18">
        <v>0</v>
      </c>
      <c r="BF68" s="18">
        <v>3025.9</v>
      </c>
      <c r="BG68" s="18">
        <v>852.42</v>
      </c>
      <c r="BH68" s="18">
        <v>0.28000000000000003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773.1</v>
      </c>
      <c r="BV68" s="18">
        <v>217.78</v>
      </c>
      <c r="BW68" s="18">
        <v>0.28000000000000003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  <c r="IV68" s="18"/>
      <c r="IW68" s="18"/>
      <c r="IX68" s="18"/>
      <c r="IY68" s="18"/>
      <c r="IZ68" s="18"/>
      <c r="JA68" s="18"/>
      <c r="JB68" s="18"/>
      <c r="JC68" s="18"/>
      <c r="JD68" s="18"/>
      <c r="JE68" s="18"/>
      <c r="JF68" s="18"/>
      <c r="JG68" s="18"/>
      <c r="JH68" s="18"/>
      <c r="JI68" s="18"/>
      <c r="JJ68" s="18"/>
      <c r="JK68" s="18"/>
      <c r="JL68" s="18"/>
      <c r="JM68" s="18"/>
      <c r="JN68" s="18"/>
      <c r="JO68" s="18"/>
      <c r="JP68" s="18"/>
      <c r="JQ68" s="18"/>
      <c r="JR68" s="18"/>
      <c r="JS68" s="18"/>
      <c r="JT68" s="18"/>
      <c r="JU68" s="18"/>
      <c r="JV68" s="18"/>
      <c r="JW68" s="18"/>
      <c r="JX68" s="18"/>
      <c r="JY68" s="18"/>
      <c r="JZ68" s="18"/>
      <c r="KA68" s="18"/>
      <c r="KB68" s="18"/>
      <c r="KC68" s="18"/>
      <c r="KD68" s="18"/>
      <c r="KE68" s="18"/>
      <c r="KF68" s="18"/>
      <c r="KG68" s="18"/>
      <c r="KH68" s="18"/>
      <c r="KI68" s="18"/>
      <c r="KJ68" s="18"/>
      <c r="KK68" s="18"/>
      <c r="KL68" s="18"/>
      <c r="KM68" s="18"/>
      <c r="KN68" s="18"/>
      <c r="KO68" s="18"/>
      <c r="KP68" s="18"/>
      <c r="KQ68" s="18"/>
      <c r="KR68" s="18"/>
      <c r="KS68" s="18"/>
      <c r="KT68" s="18"/>
      <c r="KU68" s="18"/>
      <c r="KV68" s="18"/>
      <c r="KW68" s="18"/>
      <c r="KX68" s="18"/>
      <c r="KY68" s="18"/>
      <c r="KZ68" s="18"/>
      <c r="LA68" s="18"/>
      <c r="LB68" s="18"/>
      <c r="LC68" s="18"/>
      <c r="LD68" s="18"/>
      <c r="LE68" s="18"/>
      <c r="LF68" s="18"/>
      <c r="LG68" s="18"/>
      <c r="LH68" s="18"/>
      <c r="LI68" s="18"/>
      <c r="LJ68" s="18"/>
      <c r="LK68" s="18"/>
      <c r="LL68" s="18"/>
      <c r="LM68" s="18"/>
      <c r="LN68" s="18"/>
      <c r="LO68" s="18"/>
      <c r="LP68" s="18"/>
      <c r="LQ68" s="18"/>
      <c r="LR68" s="18"/>
      <c r="LS68" s="18"/>
      <c r="LT68" s="18"/>
      <c r="LU68" s="18"/>
      <c r="LV68" s="18"/>
      <c r="LW68" s="18"/>
      <c r="LX68" s="18"/>
      <c r="LY68" s="18"/>
      <c r="LZ68" s="18"/>
      <c r="MA68" s="18"/>
      <c r="MB68" s="18"/>
      <c r="MC68" s="18"/>
      <c r="MD68" s="18"/>
      <c r="ME68" s="18"/>
      <c r="MF68" s="18"/>
      <c r="MG68" s="18"/>
      <c r="MH68" s="18"/>
      <c r="MI68" s="18"/>
      <c r="MJ68" s="18"/>
      <c r="MK68" s="18"/>
      <c r="ML68" s="18"/>
      <c r="MM68" s="18"/>
      <c r="MN68" s="18"/>
      <c r="MO68" s="18"/>
      <c r="MP68" s="18"/>
      <c r="MQ68" s="18"/>
      <c r="MR68" s="18"/>
      <c r="MS68" s="18"/>
      <c r="MT68" s="18"/>
      <c r="MU68" s="18"/>
      <c r="MV68" s="18"/>
      <c r="MW68" s="18"/>
      <c r="MX68" s="18"/>
      <c r="MY68" s="18"/>
      <c r="MZ68" s="18"/>
      <c r="NA68" s="18"/>
      <c r="NB68" s="18"/>
      <c r="NC68" s="18"/>
      <c r="ND68" s="18"/>
      <c r="NE68" s="18"/>
      <c r="NF68" s="18"/>
      <c r="NG68" s="18"/>
      <c r="NH68" s="18"/>
      <c r="NI68" s="18"/>
      <c r="NJ68" s="18"/>
      <c r="NK68" s="18"/>
      <c r="NL68" s="18"/>
      <c r="NM68" s="18"/>
      <c r="NN68" s="18"/>
      <c r="NO68" s="18"/>
      <c r="NP68" s="18"/>
      <c r="NQ68" s="18"/>
      <c r="NR68" s="18"/>
      <c r="NS68" s="18"/>
      <c r="NT68" s="18"/>
      <c r="NU68" s="18"/>
      <c r="NV68" s="18"/>
      <c r="NW68" s="18"/>
      <c r="NX68" s="18"/>
      <c r="NY68" s="18"/>
      <c r="NZ68" s="18"/>
      <c r="OA68" s="18"/>
      <c r="OB68" s="18"/>
      <c r="OC68" s="18"/>
      <c r="OD68" s="18"/>
      <c r="OE68" s="18"/>
      <c r="OF68" s="18"/>
      <c r="OG68" s="18"/>
      <c r="OH68" s="18"/>
      <c r="OI68" s="18"/>
      <c r="OJ68" s="18"/>
      <c r="OK68" s="18"/>
      <c r="OL68" s="18"/>
      <c r="OM68" s="18"/>
      <c r="ON68" s="18"/>
      <c r="OO68" s="18"/>
      <c r="OP68" s="18"/>
      <c r="OQ68" s="18"/>
      <c r="OR68" s="18"/>
      <c r="OS68" s="18"/>
      <c r="OT68" s="18"/>
      <c r="OU68" s="18"/>
      <c r="OV68" s="18"/>
      <c r="OW68" s="18"/>
      <c r="OX68" s="18"/>
      <c r="OY68" s="18"/>
      <c r="OZ68" s="18"/>
      <c r="PA68" s="18"/>
      <c r="PB68" s="18"/>
      <c r="PC68" s="18"/>
      <c r="PD68" s="18"/>
      <c r="PE68" s="18"/>
      <c r="PF68" s="18"/>
      <c r="PG68" s="18"/>
      <c r="PH68" s="18"/>
      <c r="PI68" s="18"/>
      <c r="PJ68" s="18"/>
      <c r="PK68" s="18"/>
      <c r="PL68" s="18"/>
      <c r="PM68" s="18"/>
      <c r="PN68" s="18"/>
      <c r="PO68" s="18"/>
      <c r="PP68" s="18"/>
      <c r="PQ68" s="18"/>
      <c r="PR68" s="18"/>
      <c r="PS68" s="18"/>
      <c r="PT68" s="18"/>
      <c r="PU68" s="18"/>
      <c r="PV68" s="18"/>
      <c r="PW68" s="18"/>
      <c r="PX68" s="18"/>
      <c r="PY68" s="18"/>
      <c r="PZ68" s="18"/>
      <c r="QA68" s="18"/>
      <c r="QB68" s="18"/>
      <c r="QC68" s="18"/>
      <c r="QD68" s="18"/>
      <c r="QE68" s="18"/>
      <c r="QF68" s="18"/>
      <c r="QG68" s="18"/>
      <c r="QH68" s="18"/>
      <c r="QI68" s="18"/>
      <c r="QJ68" s="18"/>
      <c r="QK68" s="18"/>
      <c r="QL68" s="18"/>
      <c r="QM68" s="18"/>
      <c r="QN68" s="18"/>
      <c r="QO68" s="18"/>
      <c r="QP68" s="18"/>
      <c r="QQ68" s="18"/>
      <c r="QR68" s="18"/>
      <c r="QS68" s="18"/>
      <c r="QT68" s="18"/>
      <c r="QU68" s="18"/>
      <c r="QV68" s="18"/>
      <c r="QW68" s="18"/>
      <c r="QX68" s="18"/>
      <c r="QY68" s="18"/>
      <c r="QZ68" s="18"/>
      <c r="RA68" s="18"/>
      <c r="RB68" s="18"/>
      <c r="RC68" s="18"/>
      <c r="RD68" s="18"/>
      <c r="RE68" s="18"/>
      <c r="RF68" s="18"/>
      <c r="RG68" s="18"/>
      <c r="RH68" s="18"/>
      <c r="RI68" s="18"/>
      <c r="RJ68" s="18"/>
      <c r="RK68" s="18"/>
      <c r="RL68" s="18"/>
      <c r="RM68" s="18"/>
      <c r="RN68" s="18"/>
      <c r="RO68" s="18"/>
      <c r="RP68" s="18"/>
      <c r="RQ68" s="18"/>
      <c r="RR68" s="18"/>
      <c r="RS68" s="18"/>
      <c r="RT68" s="18"/>
      <c r="RU68" s="18"/>
      <c r="RV68" s="18"/>
      <c r="RW68" s="18"/>
      <c r="RX68" s="18"/>
      <c r="RY68" s="18"/>
      <c r="RZ68" s="18"/>
      <c r="SA68" s="18"/>
      <c r="SB68" s="18"/>
      <c r="SC68" s="18"/>
      <c r="SD68" s="18"/>
      <c r="SE68" s="18"/>
      <c r="SF68" s="18"/>
      <c r="SG68" s="18"/>
      <c r="SH68" s="18"/>
      <c r="SI68" s="18"/>
      <c r="SJ68" s="18"/>
      <c r="SK68" s="18"/>
      <c r="SL68" s="18"/>
      <c r="SM68" s="18"/>
      <c r="SN68" s="18"/>
      <c r="SO68" s="18"/>
      <c r="SP68" s="18"/>
      <c r="SQ68" s="18"/>
      <c r="SR68" s="18"/>
      <c r="SS68" s="18"/>
      <c r="ST68" s="18"/>
      <c r="SU68" s="18"/>
      <c r="SV68" s="18"/>
      <c r="SW68" s="18"/>
      <c r="SX68" s="18"/>
      <c r="SY68" s="18"/>
      <c r="SZ68" s="18"/>
      <c r="TA68" s="18"/>
      <c r="TB68" s="18"/>
      <c r="TC68" s="18"/>
      <c r="TD68" s="18"/>
      <c r="TE68" s="18"/>
      <c r="TF68" s="18"/>
      <c r="TG68" s="18"/>
      <c r="TH68" s="18"/>
      <c r="TI68" s="18"/>
      <c r="TJ68" s="18"/>
      <c r="TK68" s="18"/>
      <c r="TL68" s="18"/>
      <c r="TM68" s="18"/>
      <c r="TN68" s="18"/>
      <c r="TO68" s="18"/>
      <c r="TP68" s="18"/>
      <c r="TQ68" s="18"/>
      <c r="TR68" s="18"/>
      <c r="TS68" s="18"/>
      <c r="TT68" s="18"/>
      <c r="TU68" s="18"/>
      <c r="TV68" s="18"/>
      <c r="TW68" s="18"/>
      <c r="TX68" s="18"/>
      <c r="TY68" s="18"/>
      <c r="TZ68" s="18"/>
      <c r="UA68" s="18"/>
      <c r="UB68" s="18"/>
      <c r="UC68" s="18"/>
      <c r="UD68" s="18"/>
      <c r="UE68" s="18"/>
      <c r="UF68" s="18"/>
      <c r="UG68" s="18"/>
      <c r="UH68" s="18"/>
      <c r="UI68" s="18"/>
      <c r="UJ68" s="18"/>
      <c r="UK68" s="18"/>
      <c r="UL68" s="18"/>
      <c r="UM68" s="18"/>
      <c r="UN68" s="18"/>
      <c r="UO68" s="18"/>
      <c r="UP68" s="18"/>
      <c r="UQ68" s="18"/>
      <c r="UR68" s="18"/>
      <c r="US68" s="18"/>
      <c r="UT68" s="18"/>
      <c r="UU68" s="18"/>
      <c r="UV68" s="18"/>
      <c r="UW68" s="18"/>
      <c r="UX68" s="18"/>
      <c r="UY68" s="18"/>
      <c r="UZ68" s="18"/>
      <c r="VA68" s="18"/>
      <c r="VB68" s="18"/>
      <c r="VC68" s="18"/>
      <c r="VD68" s="18"/>
      <c r="VE68" s="18"/>
      <c r="VF68" s="18"/>
      <c r="VG68" s="18"/>
      <c r="VH68" s="18"/>
      <c r="VI68" s="18"/>
      <c r="VJ68" s="18"/>
      <c r="VK68" s="18"/>
      <c r="VL68" s="18"/>
      <c r="VM68" s="18"/>
      <c r="VN68" s="18"/>
      <c r="VO68" s="18"/>
      <c r="VP68" s="18"/>
      <c r="VQ68" s="18"/>
      <c r="VR68" s="18"/>
      <c r="VS68" s="18"/>
      <c r="VT68" s="18"/>
      <c r="VU68" s="18"/>
      <c r="VV68" s="18"/>
      <c r="VW68" s="18"/>
      <c r="VX68" s="18"/>
      <c r="VY68" s="18"/>
      <c r="VZ68" s="18"/>
      <c r="WA68" s="18"/>
      <c r="WB68" s="18"/>
      <c r="WC68" s="18"/>
      <c r="WD68" s="18"/>
      <c r="WE68" s="18"/>
      <c r="WF68" s="18"/>
      <c r="WG68" s="18"/>
      <c r="WH68" s="18"/>
      <c r="WI68" s="18"/>
      <c r="WJ68" s="18"/>
      <c r="WK68" s="18"/>
      <c r="WL68" s="18"/>
      <c r="WM68" s="18"/>
      <c r="WN68" s="18"/>
      <c r="WO68" s="18"/>
      <c r="WP68" s="18"/>
      <c r="WQ68" s="18"/>
      <c r="WR68" s="18"/>
      <c r="WS68" s="18"/>
      <c r="WT68" s="18"/>
      <c r="WU68" s="18"/>
      <c r="WV68" s="18"/>
      <c r="WW68" s="18"/>
      <c r="WX68" s="18"/>
      <c r="WY68" s="18"/>
      <c r="WZ68" s="18"/>
      <c r="XA68" s="18"/>
      <c r="XB68" s="18"/>
      <c r="XC68" s="18"/>
      <c r="XD68" s="18"/>
      <c r="XE68" s="18"/>
      <c r="XF68" s="18"/>
      <c r="XG68" s="18"/>
      <c r="XH68" s="18"/>
      <c r="XI68" s="18"/>
      <c r="XJ68" s="18"/>
      <c r="XK68" s="18"/>
      <c r="XL68" s="18"/>
      <c r="XM68" s="18"/>
      <c r="XN68" s="18"/>
      <c r="XO68" s="18"/>
      <c r="XP68" s="18"/>
      <c r="XQ68" s="18"/>
      <c r="XR68" s="18"/>
      <c r="XS68" s="18"/>
      <c r="XT68" s="18"/>
      <c r="XU68" s="18"/>
      <c r="XV68" s="18"/>
      <c r="XW68" s="18"/>
      <c r="XX68" s="18"/>
      <c r="XY68" s="18"/>
      <c r="XZ68" s="18"/>
      <c r="YA68" s="18"/>
      <c r="YB68" s="18"/>
      <c r="YC68" s="18"/>
      <c r="YD68" s="18"/>
      <c r="YE68" s="18"/>
      <c r="YF68" s="18"/>
      <c r="YG68" s="18"/>
      <c r="YH68" s="18"/>
      <c r="YI68" s="18"/>
      <c r="YJ68" s="18"/>
      <c r="YK68" s="18"/>
      <c r="YL68" s="18"/>
      <c r="YM68" s="18"/>
      <c r="YN68" s="18"/>
      <c r="YO68" s="18"/>
      <c r="YP68" s="18"/>
      <c r="YQ68" s="18"/>
      <c r="YR68" s="18"/>
      <c r="YS68" s="18"/>
      <c r="YT68" s="18"/>
      <c r="YU68" s="18"/>
      <c r="YV68" s="18"/>
      <c r="YW68" s="18"/>
      <c r="YX68" s="18"/>
      <c r="YY68" s="18"/>
      <c r="YZ68" s="18"/>
      <c r="ZA68" s="18"/>
      <c r="ZB68" s="18"/>
      <c r="ZC68" s="18"/>
      <c r="ZD68" s="18"/>
      <c r="ZE68" s="18"/>
      <c r="ZF68" s="18"/>
      <c r="ZG68" s="18"/>
      <c r="ZH68" s="18"/>
      <c r="ZI68" s="18"/>
      <c r="ZJ68" s="18"/>
      <c r="ZK68" s="18"/>
      <c r="ZL68" s="18"/>
      <c r="ZM68" s="18"/>
      <c r="ZN68" s="18"/>
      <c r="ZO68" s="18"/>
      <c r="ZP68" s="18"/>
      <c r="ZQ68" s="18"/>
      <c r="ZR68" s="18"/>
      <c r="ZS68" s="18"/>
      <c r="ZT68" s="18"/>
      <c r="ZU68" s="18"/>
      <c r="ZV68" s="18"/>
      <c r="ZW68" s="18"/>
      <c r="ZX68" s="18"/>
      <c r="ZY68" s="18"/>
      <c r="ZZ68" s="18"/>
    </row>
    <row r="69" spans="1:702" s="8" customFormat="1" ht="15.95" customHeight="1" x14ac:dyDescent="0.25">
      <c r="A69" s="10">
        <v>75254</v>
      </c>
      <c r="B69" s="10" t="s">
        <v>167</v>
      </c>
      <c r="C69" s="9" t="s">
        <v>171</v>
      </c>
      <c r="D69" s="10" t="s">
        <v>92</v>
      </c>
      <c r="E69" s="10" t="s">
        <v>93</v>
      </c>
      <c r="F69" s="10" t="s">
        <v>94</v>
      </c>
      <c r="G69" s="10" t="s">
        <v>95</v>
      </c>
      <c r="H69" s="10" t="s">
        <v>96</v>
      </c>
      <c r="I69" s="10" t="s">
        <v>169</v>
      </c>
      <c r="J69" s="10" t="s">
        <v>139</v>
      </c>
      <c r="K69" s="10" t="s">
        <v>140</v>
      </c>
      <c r="L69" s="18">
        <v>29000</v>
      </c>
      <c r="M69" s="18">
        <v>29000</v>
      </c>
      <c r="N69" s="18"/>
      <c r="O69" s="18">
        <v>29000</v>
      </c>
      <c r="P69" s="18">
        <v>4036.6</v>
      </c>
      <c r="Q69" s="18">
        <v>-24963.4</v>
      </c>
      <c r="R69" s="29"/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v>0</v>
      </c>
      <c r="BC69" s="18">
        <v>0</v>
      </c>
      <c r="BD69" s="18">
        <v>0</v>
      </c>
      <c r="BE69" s="18">
        <v>0</v>
      </c>
      <c r="BF69" s="18">
        <v>23098.5</v>
      </c>
      <c r="BG69" s="18">
        <v>3215.15</v>
      </c>
      <c r="BH69" s="18">
        <v>0.14000000000000001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5901.5</v>
      </c>
      <c r="BV69" s="18">
        <v>821.45</v>
      </c>
      <c r="BW69" s="18">
        <v>0.14000000000000001</v>
      </c>
      <c r="BX69" s="18">
        <v>0</v>
      </c>
      <c r="BY69" s="18">
        <v>0</v>
      </c>
      <c r="BZ69" s="18">
        <v>0</v>
      </c>
      <c r="CA69" s="18">
        <v>0</v>
      </c>
      <c r="CB69" s="18"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v>0</v>
      </c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</row>
    <row r="70" spans="1:702" s="8" customFormat="1" ht="15.95" customHeight="1" x14ac:dyDescent="0.25">
      <c r="A70" s="10">
        <v>75256</v>
      </c>
      <c r="B70" s="10" t="s">
        <v>167</v>
      </c>
      <c r="C70" s="9" t="s">
        <v>171</v>
      </c>
      <c r="D70" s="10" t="s">
        <v>92</v>
      </c>
      <c r="E70" s="10" t="s">
        <v>93</v>
      </c>
      <c r="F70" s="10" t="s">
        <v>94</v>
      </c>
      <c r="G70" s="10" t="s">
        <v>95</v>
      </c>
      <c r="H70" s="10" t="s">
        <v>96</v>
      </c>
      <c r="I70" s="10" t="s">
        <v>169</v>
      </c>
      <c r="J70" s="10" t="s">
        <v>178</v>
      </c>
      <c r="K70" s="10" t="s">
        <v>179</v>
      </c>
      <c r="L70" s="18">
        <v>15600</v>
      </c>
      <c r="M70" s="18">
        <v>15600</v>
      </c>
      <c r="N70" s="18"/>
      <c r="O70" s="18">
        <v>15600</v>
      </c>
      <c r="P70" s="18">
        <v>5297</v>
      </c>
      <c r="Q70" s="18">
        <v>-10303</v>
      </c>
      <c r="R70" s="29"/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v>0</v>
      </c>
      <c r="BC70" s="18">
        <v>0</v>
      </c>
      <c r="BD70" s="18">
        <v>0</v>
      </c>
      <c r="BE70" s="18">
        <v>0</v>
      </c>
      <c r="BF70" s="18">
        <v>12425.4</v>
      </c>
      <c r="BG70" s="18">
        <v>4219.0600000000004</v>
      </c>
      <c r="BH70" s="18">
        <v>0.34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3174.6</v>
      </c>
      <c r="BV70" s="18">
        <v>1077.94</v>
      </c>
      <c r="BW70" s="18">
        <v>0.34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v>0</v>
      </c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</row>
    <row r="71" spans="1:702" ht="15.95" customHeight="1" x14ac:dyDescent="0.25">
      <c r="A71" s="7">
        <v>75258</v>
      </c>
      <c r="B71" s="7" t="s">
        <v>167</v>
      </c>
      <c r="C71" s="6" t="s">
        <v>168</v>
      </c>
      <c r="D71" s="7" t="s">
        <v>92</v>
      </c>
      <c r="E71" s="7" t="s">
        <v>93</v>
      </c>
      <c r="F71" s="7" t="s">
        <v>94</v>
      </c>
      <c r="G71" s="7" t="s">
        <v>95</v>
      </c>
      <c r="H71" s="7" t="s">
        <v>96</v>
      </c>
      <c r="I71" s="7" t="s">
        <v>169</v>
      </c>
      <c r="J71" s="7" t="s">
        <v>121</v>
      </c>
      <c r="K71" s="7" t="s">
        <v>122</v>
      </c>
      <c r="L71" s="14">
        <v>167954</v>
      </c>
      <c r="M71" s="14">
        <v>167954</v>
      </c>
      <c r="N71" s="14"/>
      <c r="O71" s="14">
        <v>167954</v>
      </c>
      <c r="P71" s="14">
        <v>58013.09</v>
      </c>
      <c r="Q71" s="14">
        <v>-109940.91</v>
      </c>
      <c r="R71" s="26"/>
      <c r="S71" s="14">
        <v>0</v>
      </c>
      <c r="T71" s="14">
        <v>0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0</v>
      </c>
      <c r="AD71" s="14">
        <v>0</v>
      </c>
      <c r="AE71" s="14">
        <v>0</v>
      </c>
      <c r="AF71" s="14">
        <v>0</v>
      </c>
      <c r="AG71" s="14">
        <v>0</v>
      </c>
      <c r="AH71" s="14">
        <v>0</v>
      </c>
      <c r="AI71" s="14">
        <v>0</v>
      </c>
      <c r="AJ71" s="14">
        <v>0</v>
      </c>
      <c r="AK71" s="14">
        <v>0</v>
      </c>
      <c r="AL71" s="14">
        <v>0</v>
      </c>
      <c r="AM71" s="14">
        <v>0</v>
      </c>
      <c r="AN71" s="14">
        <v>0</v>
      </c>
      <c r="AO71" s="14">
        <v>0</v>
      </c>
      <c r="AP71" s="14">
        <v>0</v>
      </c>
      <c r="AQ71" s="14">
        <v>0</v>
      </c>
      <c r="AR71" s="14">
        <v>0</v>
      </c>
      <c r="AS71" s="14">
        <v>0</v>
      </c>
      <c r="AT71" s="14">
        <v>0</v>
      </c>
      <c r="AU71" s="14">
        <v>0</v>
      </c>
      <c r="AV71" s="14">
        <v>0</v>
      </c>
      <c r="AW71" s="14">
        <v>0</v>
      </c>
      <c r="AX71" s="14">
        <v>0</v>
      </c>
      <c r="AY71" s="14">
        <v>0</v>
      </c>
      <c r="AZ71" s="14">
        <v>0</v>
      </c>
      <c r="BA71" s="14">
        <v>0</v>
      </c>
      <c r="BB71" s="14">
        <v>0</v>
      </c>
      <c r="BC71" s="14">
        <v>0</v>
      </c>
      <c r="BD71" s="14">
        <v>0</v>
      </c>
      <c r="BE71" s="14">
        <v>0</v>
      </c>
      <c r="BF71" s="14">
        <v>127403.36</v>
      </c>
      <c r="BG71" s="14">
        <v>46207.43</v>
      </c>
      <c r="BH71" s="14">
        <v>0.36</v>
      </c>
      <c r="BI71" s="14">
        <v>0</v>
      </c>
      <c r="BJ71" s="14">
        <v>0</v>
      </c>
      <c r="BK71" s="14">
        <v>0</v>
      </c>
      <c r="BL71" s="14">
        <v>8000</v>
      </c>
      <c r="BM71" s="14">
        <v>0</v>
      </c>
      <c r="BN71" s="14">
        <v>0</v>
      </c>
      <c r="BO71" s="14">
        <v>0</v>
      </c>
      <c r="BP71" s="14">
        <v>0</v>
      </c>
      <c r="BQ71" s="14">
        <v>0</v>
      </c>
      <c r="BR71" s="14">
        <v>0</v>
      </c>
      <c r="BS71" s="14">
        <v>0</v>
      </c>
      <c r="BT71" s="14">
        <v>0</v>
      </c>
      <c r="BU71" s="14">
        <v>32550.639999999999</v>
      </c>
      <c r="BV71" s="14">
        <v>11805.66</v>
      </c>
      <c r="BW71" s="14">
        <v>0.36</v>
      </c>
      <c r="BX71" s="14">
        <v>0</v>
      </c>
      <c r="BY71" s="14">
        <v>0</v>
      </c>
      <c r="BZ71" s="14">
        <v>0</v>
      </c>
      <c r="CA71" s="14">
        <v>0</v>
      </c>
      <c r="CB71" s="14">
        <v>0</v>
      </c>
      <c r="CC71" s="14">
        <v>0</v>
      </c>
      <c r="CD71" s="14">
        <v>0</v>
      </c>
      <c r="CE71" s="14">
        <v>0</v>
      </c>
      <c r="CF71" s="14">
        <v>0</v>
      </c>
      <c r="CG71" s="14">
        <v>0</v>
      </c>
      <c r="CH71" s="14">
        <v>0</v>
      </c>
      <c r="CI71" s="14">
        <v>0</v>
      </c>
      <c r="CJ71" s="14">
        <v>0</v>
      </c>
      <c r="CK71" s="14">
        <v>0</v>
      </c>
      <c r="CL71" s="14">
        <v>0</v>
      </c>
      <c r="CM71" s="14">
        <v>0</v>
      </c>
      <c r="CN71" s="14">
        <v>0</v>
      </c>
      <c r="CO71" s="14">
        <v>0</v>
      </c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  <c r="IV71" s="14"/>
      <c r="IW71" s="14"/>
      <c r="IX71" s="14"/>
      <c r="IY71" s="14"/>
      <c r="IZ71" s="14"/>
      <c r="JA71" s="14"/>
      <c r="JB71" s="14"/>
      <c r="JC71" s="14"/>
      <c r="JD71" s="14"/>
      <c r="JE71" s="14"/>
      <c r="JF71" s="14"/>
      <c r="JG71" s="14"/>
      <c r="JH71" s="14"/>
      <c r="JI71" s="14"/>
      <c r="JJ71" s="14"/>
      <c r="JK71" s="14"/>
      <c r="JL71" s="14"/>
      <c r="JM71" s="14"/>
      <c r="JN71" s="14"/>
      <c r="JO71" s="14"/>
      <c r="JP71" s="14"/>
      <c r="JQ71" s="14"/>
      <c r="JR71" s="14"/>
      <c r="JS71" s="14"/>
      <c r="JT71" s="14"/>
      <c r="JU71" s="14"/>
      <c r="JV71" s="14"/>
      <c r="JW71" s="14"/>
      <c r="JX71" s="14"/>
      <c r="JY71" s="14"/>
      <c r="JZ71" s="14"/>
      <c r="KA71" s="14"/>
      <c r="KB71" s="14"/>
      <c r="KC71" s="14"/>
      <c r="KD71" s="14"/>
      <c r="KE71" s="14"/>
      <c r="KF71" s="14"/>
      <c r="KG71" s="14"/>
      <c r="KH71" s="14"/>
      <c r="KI71" s="14"/>
      <c r="KJ71" s="14"/>
      <c r="KK71" s="14"/>
      <c r="KL71" s="14"/>
      <c r="KM71" s="14"/>
      <c r="KN71" s="14"/>
      <c r="KO71" s="14"/>
      <c r="KP71" s="14"/>
      <c r="KQ71" s="14"/>
      <c r="KR71" s="14"/>
      <c r="KS71" s="14"/>
      <c r="KT71" s="14"/>
      <c r="KU71" s="14"/>
      <c r="KV71" s="14"/>
      <c r="KW71" s="14"/>
      <c r="KX71" s="14"/>
      <c r="KY71" s="14"/>
      <c r="KZ71" s="14"/>
      <c r="LA71" s="14"/>
      <c r="LB71" s="14"/>
      <c r="LC71" s="14"/>
      <c r="LD71" s="14"/>
      <c r="LE71" s="14"/>
      <c r="LF71" s="14"/>
      <c r="LG71" s="14"/>
      <c r="LH71" s="14"/>
      <c r="LI71" s="14"/>
      <c r="LJ71" s="14"/>
      <c r="LK71" s="14"/>
      <c r="LL71" s="14"/>
      <c r="LM71" s="14"/>
      <c r="LN71" s="14"/>
      <c r="LO71" s="14"/>
      <c r="LP71" s="14"/>
      <c r="LQ71" s="14"/>
      <c r="LR71" s="14"/>
      <c r="LS71" s="14"/>
      <c r="LT71" s="14"/>
      <c r="LU71" s="14"/>
      <c r="LV71" s="14"/>
      <c r="LW71" s="14"/>
      <c r="LX71" s="14"/>
      <c r="LY71" s="14"/>
      <c r="LZ71" s="14"/>
      <c r="MA71" s="14"/>
      <c r="MB71" s="14"/>
      <c r="MC71" s="14"/>
      <c r="MD71" s="14"/>
      <c r="ME71" s="14"/>
      <c r="MF71" s="14"/>
      <c r="MG71" s="14"/>
      <c r="MH71" s="14"/>
      <c r="MI71" s="14"/>
      <c r="MJ71" s="14"/>
      <c r="MK71" s="14"/>
      <c r="ML71" s="14"/>
      <c r="MM71" s="14"/>
      <c r="MN71" s="14"/>
      <c r="MO71" s="14"/>
      <c r="MP71" s="14"/>
      <c r="MQ71" s="14"/>
      <c r="MR71" s="14"/>
      <c r="MS71" s="14"/>
      <c r="MT71" s="14"/>
      <c r="MU71" s="14"/>
      <c r="MV71" s="14"/>
      <c r="MW71" s="14"/>
      <c r="MX71" s="14"/>
      <c r="MY71" s="14"/>
      <c r="MZ71" s="14"/>
      <c r="NA71" s="14"/>
      <c r="NB71" s="14"/>
      <c r="NC71" s="14"/>
      <c r="ND71" s="14"/>
      <c r="NE71" s="14"/>
      <c r="NF71" s="14"/>
      <c r="NG71" s="14"/>
      <c r="NH71" s="14"/>
      <c r="NI71" s="14"/>
      <c r="NJ71" s="14"/>
      <c r="NK71" s="14"/>
      <c r="NL71" s="14"/>
      <c r="NM71" s="14"/>
      <c r="NN71" s="14"/>
      <c r="NO71" s="14"/>
      <c r="NP71" s="14"/>
      <c r="NQ71" s="14"/>
      <c r="NR71" s="14"/>
      <c r="NS71" s="14"/>
      <c r="NT71" s="14"/>
      <c r="NU71" s="14"/>
      <c r="NV71" s="14"/>
      <c r="NW71" s="14"/>
      <c r="NX71" s="14"/>
      <c r="NY71" s="14"/>
      <c r="NZ71" s="14"/>
      <c r="OA71" s="14"/>
      <c r="OB71" s="14"/>
      <c r="OC71" s="14"/>
      <c r="OD71" s="14"/>
      <c r="OE71" s="14"/>
      <c r="OF71" s="14"/>
      <c r="OG71" s="14"/>
      <c r="OH71" s="14"/>
      <c r="OI71" s="14"/>
      <c r="OJ71" s="14"/>
      <c r="OK71" s="14"/>
      <c r="OL71" s="14"/>
      <c r="OM71" s="14"/>
      <c r="ON71" s="14"/>
      <c r="OO71" s="14"/>
      <c r="OP71" s="14"/>
      <c r="OQ71" s="14"/>
      <c r="OR71" s="14"/>
      <c r="OS71" s="14"/>
      <c r="OT71" s="14"/>
      <c r="OU71" s="14"/>
      <c r="OV71" s="14"/>
      <c r="OW71" s="14"/>
      <c r="OX71" s="14"/>
      <c r="OY71" s="14"/>
      <c r="OZ71" s="14"/>
      <c r="PA71" s="14"/>
      <c r="PB71" s="14"/>
      <c r="PC71" s="14"/>
      <c r="PD71" s="14"/>
      <c r="PE71" s="14"/>
      <c r="PF71" s="14"/>
      <c r="PG71" s="14"/>
      <c r="PH71" s="14"/>
      <c r="PI71" s="14"/>
      <c r="PJ71" s="14"/>
      <c r="PK71" s="14"/>
      <c r="PL71" s="14"/>
      <c r="PM71" s="14"/>
      <c r="PN71" s="14"/>
      <c r="PO71" s="14"/>
      <c r="PP71" s="14"/>
      <c r="PQ71" s="14"/>
      <c r="PR71" s="14"/>
      <c r="PS71" s="14"/>
      <c r="PT71" s="14"/>
      <c r="PU71" s="14"/>
      <c r="PV71" s="14"/>
      <c r="PW71" s="14"/>
      <c r="PX71" s="14"/>
      <c r="PY71" s="14"/>
      <c r="PZ71" s="14"/>
      <c r="QA71" s="14"/>
      <c r="QB71" s="14"/>
      <c r="QC71" s="14"/>
      <c r="QD71" s="14"/>
      <c r="QE71" s="14"/>
      <c r="QF71" s="14"/>
      <c r="QG71" s="14"/>
      <c r="QH71" s="14"/>
      <c r="QI71" s="14"/>
      <c r="QJ71" s="14"/>
      <c r="QK71" s="14"/>
      <c r="QL71" s="14"/>
      <c r="QM71" s="14"/>
      <c r="QN71" s="14"/>
      <c r="QO71" s="14"/>
      <c r="QP71" s="14"/>
      <c r="QQ71" s="14"/>
      <c r="QR71" s="14"/>
      <c r="QS71" s="14"/>
      <c r="QT71" s="14"/>
      <c r="QU71" s="14"/>
      <c r="QV71" s="14"/>
      <c r="QW71" s="14"/>
      <c r="QX71" s="14"/>
      <c r="QY71" s="14"/>
      <c r="QZ71" s="14"/>
      <c r="RA71" s="14"/>
      <c r="RB71" s="14"/>
      <c r="RC71" s="14"/>
      <c r="RD71" s="14"/>
      <c r="RE71" s="14"/>
      <c r="RF71" s="14"/>
      <c r="RG71" s="14"/>
      <c r="RH71" s="14"/>
      <c r="RI71" s="14"/>
      <c r="RJ71" s="14"/>
      <c r="RK71" s="14"/>
      <c r="RL71" s="14"/>
      <c r="RM71" s="14"/>
      <c r="RN71" s="14"/>
      <c r="RO71" s="14"/>
      <c r="RP71" s="14"/>
      <c r="RQ71" s="14"/>
      <c r="RR71" s="14"/>
      <c r="RS71" s="14"/>
      <c r="RT71" s="14"/>
      <c r="RU71" s="14"/>
      <c r="RV71" s="14"/>
      <c r="RW71" s="14"/>
      <c r="RX71" s="14"/>
      <c r="RY71" s="14"/>
      <c r="RZ71" s="14"/>
      <c r="SA71" s="14"/>
      <c r="SB71" s="14"/>
      <c r="SC71" s="14"/>
      <c r="SD71" s="14"/>
      <c r="SE71" s="14"/>
      <c r="SF71" s="14"/>
      <c r="SG71" s="14"/>
      <c r="SH71" s="14"/>
      <c r="SI71" s="14"/>
      <c r="SJ71" s="14"/>
      <c r="SK71" s="14"/>
      <c r="SL71" s="14"/>
      <c r="SM71" s="14"/>
      <c r="SN71" s="14"/>
      <c r="SO71" s="14"/>
      <c r="SP71" s="14"/>
      <c r="SQ71" s="14"/>
      <c r="SR71" s="14"/>
      <c r="SS71" s="14"/>
      <c r="ST71" s="14"/>
      <c r="SU71" s="14"/>
      <c r="SV71" s="14"/>
      <c r="SW71" s="14"/>
      <c r="SX71" s="14"/>
      <c r="SY71" s="14"/>
      <c r="SZ71" s="14"/>
      <c r="TA71" s="14"/>
      <c r="TB71" s="14"/>
      <c r="TC71" s="14"/>
      <c r="TD71" s="14"/>
      <c r="TE71" s="14"/>
      <c r="TF71" s="14"/>
      <c r="TG71" s="14"/>
      <c r="TH71" s="14"/>
      <c r="TI71" s="14"/>
      <c r="TJ71" s="14"/>
      <c r="TK71" s="14"/>
      <c r="TL71" s="14"/>
      <c r="TM71" s="14"/>
      <c r="TN71" s="14"/>
      <c r="TO71" s="14"/>
      <c r="TP71" s="14"/>
      <c r="TQ71" s="14"/>
      <c r="TR71" s="14"/>
      <c r="TS71" s="14"/>
      <c r="TT71" s="14"/>
      <c r="TU71" s="14"/>
      <c r="TV71" s="14"/>
      <c r="TW71" s="14"/>
      <c r="TX71" s="14"/>
      <c r="TY71" s="14"/>
      <c r="TZ71" s="14"/>
      <c r="UA71" s="14"/>
      <c r="UB71" s="14"/>
      <c r="UC71" s="14"/>
      <c r="UD71" s="14"/>
      <c r="UE71" s="14"/>
      <c r="UF71" s="14"/>
      <c r="UG71" s="14"/>
      <c r="UH71" s="14"/>
      <c r="UI71" s="14"/>
      <c r="UJ71" s="14"/>
      <c r="UK71" s="14"/>
      <c r="UL71" s="14"/>
      <c r="UM71" s="14"/>
      <c r="UN71" s="14"/>
      <c r="UO71" s="14"/>
      <c r="UP71" s="14"/>
      <c r="UQ71" s="14"/>
      <c r="UR71" s="14"/>
      <c r="US71" s="14"/>
      <c r="UT71" s="14"/>
      <c r="UU71" s="14"/>
      <c r="UV71" s="14"/>
      <c r="UW71" s="14"/>
      <c r="UX71" s="14"/>
      <c r="UY71" s="14"/>
      <c r="UZ71" s="14"/>
      <c r="VA71" s="14"/>
      <c r="VB71" s="14"/>
      <c r="VC71" s="14"/>
      <c r="VD71" s="14"/>
      <c r="VE71" s="14"/>
      <c r="VF71" s="14"/>
      <c r="VG71" s="14"/>
      <c r="VH71" s="14"/>
      <c r="VI71" s="14"/>
      <c r="VJ71" s="14"/>
      <c r="VK71" s="14"/>
      <c r="VL71" s="14"/>
      <c r="VM71" s="14"/>
      <c r="VN71" s="14"/>
      <c r="VO71" s="14"/>
      <c r="VP71" s="14"/>
      <c r="VQ71" s="14"/>
      <c r="VR71" s="14"/>
      <c r="VS71" s="14"/>
      <c r="VT71" s="14"/>
      <c r="VU71" s="14"/>
      <c r="VV71" s="14"/>
      <c r="VW71" s="14"/>
      <c r="VX71" s="14"/>
      <c r="VY71" s="14"/>
      <c r="VZ71" s="14"/>
      <c r="WA71" s="14"/>
      <c r="WB71" s="14"/>
      <c r="WC71" s="14"/>
      <c r="WD71" s="14"/>
      <c r="WE71" s="14"/>
      <c r="WF71" s="14"/>
      <c r="WG71" s="14"/>
      <c r="WH71" s="14"/>
      <c r="WI71" s="14"/>
      <c r="WJ71" s="14"/>
      <c r="WK71" s="14"/>
      <c r="WL71" s="14"/>
      <c r="WM71" s="14"/>
      <c r="WN71" s="14"/>
      <c r="WO71" s="14"/>
      <c r="WP71" s="14"/>
      <c r="WQ71" s="14"/>
      <c r="WR71" s="14"/>
      <c r="WS71" s="14"/>
      <c r="WT71" s="14"/>
      <c r="WU71" s="14"/>
      <c r="WV71" s="14"/>
      <c r="WW71" s="14"/>
      <c r="WX71" s="14"/>
      <c r="WY71" s="14"/>
      <c r="WZ71" s="14"/>
      <c r="XA71" s="14"/>
      <c r="XB71" s="14"/>
      <c r="XC71" s="14"/>
      <c r="XD71" s="14"/>
      <c r="XE71" s="14"/>
      <c r="XF71" s="14"/>
      <c r="XG71" s="14"/>
      <c r="XH71" s="14"/>
      <c r="XI71" s="14"/>
      <c r="XJ71" s="14"/>
      <c r="XK71" s="14"/>
      <c r="XL71" s="14"/>
      <c r="XM71" s="14"/>
      <c r="XN71" s="14"/>
      <c r="XO71" s="14"/>
      <c r="XP71" s="14"/>
      <c r="XQ71" s="14"/>
      <c r="XR71" s="14"/>
      <c r="XS71" s="14"/>
      <c r="XT71" s="14"/>
      <c r="XU71" s="14"/>
      <c r="XV71" s="14"/>
      <c r="XW71" s="14"/>
      <c r="XX71" s="14"/>
      <c r="XY71" s="14"/>
      <c r="XZ71" s="14"/>
      <c r="YA71" s="14"/>
      <c r="YB71" s="14"/>
      <c r="YC71" s="14"/>
      <c r="YD71" s="14"/>
      <c r="YE71" s="14"/>
      <c r="YF71" s="14"/>
      <c r="YG71" s="14"/>
      <c r="YH71" s="14"/>
      <c r="YI71" s="14"/>
      <c r="YJ71" s="14"/>
      <c r="YK71" s="14"/>
      <c r="YL71" s="14"/>
      <c r="YM71" s="14"/>
      <c r="YN71" s="14"/>
      <c r="YO71" s="14"/>
      <c r="YP71" s="14"/>
      <c r="YQ71" s="14"/>
      <c r="YR71" s="14"/>
      <c r="YS71" s="14"/>
      <c r="YT71" s="14"/>
      <c r="YU71" s="14"/>
      <c r="YV71" s="14"/>
      <c r="YW71" s="14"/>
      <c r="YX71" s="14"/>
      <c r="YY71" s="14"/>
      <c r="YZ71" s="14"/>
      <c r="ZA71" s="14"/>
      <c r="ZB71" s="14"/>
      <c r="ZC71" s="14"/>
      <c r="ZD71" s="14"/>
      <c r="ZE71" s="14"/>
      <c r="ZF71" s="14"/>
      <c r="ZG71" s="14"/>
      <c r="ZH71" s="14"/>
      <c r="ZI71" s="14"/>
      <c r="ZJ71" s="14"/>
      <c r="ZK71" s="14"/>
      <c r="ZL71" s="14"/>
      <c r="ZM71" s="14"/>
      <c r="ZN71" s="14"/>
      <c r="ZO71" s="14"/>
      <c r="ZP71" s="14"/>
      <c r="ZQ71" s="14"/>
      <c r="ZR71" s="14"/>
      <c r="ZS71" s="14"/>
      <c r="ZT71" s="14"/>
      <c r="ZU71" s="14"/>
      <c r="ZV71" s="14"/>
      <c r="ZW71" s="14"/>
      <c r="ZX71" s="14"/>
      <c r="ZY71" s="14"/>
      <c r="ZZ71" s="14"/>
    </row>
    <row r="72" spans="1:702" s="8" customFormat="1" ht="15.95" customHeight="1" x14ac:dyDescent="0.25">
      <c r="A72" s="10">
        <v>75260</v>
      </c>
      <c r="B72" s="10" t="s">
        <v>167</v>
      </c>
      <c r="C72" s="9" t="s">
        <v>171</v>
      </c>
      <c r="D72" s="10" t="s">
        <v>92</v>
      </c>
      <c r="E72" s="10" t="s">
        <v>93</v>
      </c>
      <c r="F72" s="10" t="s">
        <v>94</v>
      </c>
      <c r="G72" s="10" t="s">
        <v>95</v>
      </c>
      <c r="H72" s="10" t="s">
        <v>96</v>
      </c>
      <c r="I72" s="10" t="s">
        <v>169</v>
      </c>
      <c r="J72" s="10" t="s">
        <v>123</v>
      </c>
      <c r="K72" s="10" t="s">
        <v>124</v>
      </c>
      <c r="L72" s="18">
        <v>5059</v>
      </c>
      <c r="M72" s="18">
        <v>5059</v>
      </c>
      <c r="N72" s="18"/>
      <c r="O72" s="18">
        <v>5059</v>
      </c>
      <c r="P72" s="18">
        <v>345.61</v>
      </c>
      <c r="Q72" s="18">
        <v>-4713.3900000000003</v>
      </c>
      <c r="R72" s="29"/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0</v>
      </c>
      <c r="AX72" s="18">
        <v>0</v>
      </c>
      <c r="AY72" s="18">
        <v>0</v>
      </c>
      <c r="AZ72" s="18">
        <v>0</v>
      </c>
      <c r="BA72" s="18">
        <v>0</v>
      </c>
      <c r="BB72" s="18">
        <v>0</v>
      </c>
      <c r="BC72" s="18">
        <v>0</v>
      </c>
      <c r="BD72" s="18">
        <v>0</v>
      </c>
      <c r="BE72" s="18">
        <v>0</v>
      </c>
      <c r="BF72" s="18">
        <v>4029.49</v>
      </c>
      <c r="BG72" s="18">
        <v>275.27999999999997</v>
      </c>
      <c r="BH72" s="18">
        <v>7.0000000000000007E-2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v>0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1029.51</v>
      </c>
      <c r="BV72" s="18">
        <v>70.33</v>
      </c>
      <c r="BW72" s="18">
        <v>7.0000000000000007E-2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0</v>
      </c>
      <c r="CM72" s="18">
        <v>0</v>
      </c>
      <c r="CN72" s="18">
        <v>0</v>
      </c>
      <c r="CO72" s="18">
        <v>0</v>
      </c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</row>
    <row r="73" spans="1:702" s="8" customFormat="1" ht="15.95" customHeight="1" x14ac:dyDescent="0.25">
      <c r="A73" s="10">
        <v>75262</v>
      </c>
      <c r="B73" s="10" t="s">
        <v>167</v>
      </c>
      <c r="C73" s="9" t="s">
        <v>168</v>
      </c>
      <c r="D73" s="10" t="s">
        <v>92</v>
      </c>
      <c r="E73" s="10" t="s">
        <v>93</v>
      </c>
      <c r="F73" s="10" t="s">
        <v>94</v>
      </c>
      <c r="G73" s="10" t="s">
        <v>95</v>
      </c>
      <c r="H73" s="10" t="s">
        <v>96</v>
      </c>
      <c r="I73" s="10" t="s">
        <v>169</v>
      </c>
      <c r="J73" s="10" t="s">
        <v>141</v>
      </c>
      <c r="K73" s="10" t="s">
        <v>142</v>
      </c>
      <c r="L73" s="18">
        <v>6000</v>
      </c>
      <c r="M73" s="18">
        <v>6000</v>
      </c>
      <c r="N73" s="18"/>
      <c r="O73" s="18">
        <v>6000</v>
      </c>
      <c r="P73" s="18"/>
      <c r="Q73" s="18">
        <v>-6000</v>
      </c>
      <c r="R73" s="29"/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v>0</v>
      </c>
      <c r="BC73" s="18">
        <v>0</v>
      </c>
      <c r="BD73" s="18">
        <v>0</v>
      </c>
      <c r="BE73" s="18">
        <v>0</v>
      </c>
      <c r="BF73" s="18">
        <v>3186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2000</v>
      </c>
      <c r="BM73" s="18">
        <v>0</v>
      </c>
      <c r="BN73" s="18">
        <v>0</v>
      </c>
      <c r="BO73" s="18"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814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</row>
    <row r="74" spans="1:702" s="8" customFormat="1" ht="15.95" customHeight="1" x14ac:dyDescent="0.25">
      <c r="A74" s="10">
        <v>75264</v>
      </c>
      <c r="B74" s="10" t="s">
        <v>167</v>
      </c>
      <c r="C74" s="9" t="s">
        <v>171</v>
      </c>
      <c r="D74" s="10" t="s">
        <v>92</v>
      </c>
      <c r="E74" s="10" t="s">
        <v>93</v>
      </c>
      <c r="F74" s="10" t="s">
        <v>94</v>
      </c>
      <c r="G74" s="10" t="s">
        <v>95</v>
      </c>
      <c r="H74" s="10" t="s">
        <v>96</v>
      </c>
      <c r="I74" s="10" t="s">
        <v>169</v>
      </c>
      <c r="J74" s="10" t="s">
        <v>180</v>
      </c>
      <c r="K74" s="10" t="s">
        <v>181</v>
      </c>
      <c r="L74" s="18">
        <v>47000</v>
      </c>
      <c r="M74" s="18">
        <v>47000</v>
      </c>
      <c r="N74" s="18"/>
      <c r="O74" s="18">
        <v>47000</v>
      </c>
      <c r="P74" s="18">
        <v>14657.48</v>
      </c>
      <c r="Q74" s="18">
        <v>-32342.52</v>
      </c>
      <c r="R74" s="29"/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v>0</v>
      </c>
      <c r="BC74" s="18">
        <v>0</v>
      </c>
      <c r="BD74" s="18">
        <v>0</v>
      </c>
      <c r="BE74" s="18">
        <v>0</v>
      </c>
      <c r="BF74" s="18">
        <v>37435.5</v>
      </c>
      <c r="BG74" s="18">
        <v>11674.67</v>
      </c>
      <c r="BH74" s="18">
        <v>0.31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9564.5</v>
      </c>
      <c r="BV74" s="18">
        <v>2982.81</v>
      </c>
      <c r="BW74" s="18">
        <v>0.31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</row>
    <row r="75" spans="1:702" s="8" customFormat="1" ht="15.95" customHeight="1" x14ac:dyDescent="0.25">
      <c r="A75" s="10">
        <v>75266</v>
      </c>
      <c r="B75" s="10" t="s">
        <v>167</v>
      </c>
      <c r="C75" s="9" t="s">
        <v>168</v>
      </c>
      <c r="D75" s="10" t="s">
        <v>92</v>
      </c>
      <c r="E75" s="10" t="s">
        <v>93</v>
      </c>
      <c r="F75" s="10" t="s">
        <v>94</v>
      </c>
      <c r="G75" s="10" t="s">
        <v>95</v>
      </c>
      <c r="H75" s="10" t="s">
        <v>96</v>
      </c>
      <c r="I75" s="10" t="s">
        <v>169</v>
      </c>
      <c r="J75" s="10" t="s">
        <v>125</v>
      </c>
      <c r="K75" s="10" t="s">
        <v>126</v>
      </c>
      <c r="L75" s="18">
        <v>21981</v>
      </c>
      <c r="M75" s="18">
        <v>21981</v>
      </c>
      <c r="N75" s="18"/>
      <c r="O75" s="18">
        <v>21981</v>
      </c>
      <c r="P75" s="18">
        <v>5394.1</v>
      </c>
      <c r="Q75" s="18">
        <v>-16586.900000000001</v>
      </c>
      <c r="R75" s="29"/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v>0</v>
      </c>
      <c r="BC75" s="18">
        <v>0</v>
      </c>
      <c r="BD75" s="18">
        <v>0</v>
      </c>
      <c r="BE75" s="18">
        <v>0</v>
      </c>
      <c r="BF75" s="18">
        <v>15118.37</v>
      </c>
      <c r="BG75" s="18">
        <v>4296.41</v>
      </c>
      <c r="BH75" s="18">
        <v>0.28000000000000003</v>
      </c>
      <c r="BI75" s="18">
        <v>0</v>
      </c>
      <c r="BJ75" s="18">
        <v>0</v>
      </c>
      <c r="BK75" s="18">
        <v>0</v>
      </c>
      <c r="BL75" s="18">
        <v>3000</v>
      </c>
      <c r="BM75" s="18">
        <v>0</v>
      </c>
      <c r="BN75" s="18">
        <v>0</v>
      </c>
      <c r="BO75" s="18"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3862.63</v>
      </c>
      <c r="BV75" s="18">
        <v>1097.69</v>
      </c>
      <c r="BW75" s="18">
        <v>0.28000000000000003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</row>
    <row r="76" spans="1:702" s="8" customFormat="1" ht="15.95" customHeight="1" x14ac:dyDescent="0.25">
      <c r="A76" s="10">
        <v>75268</v>
      </c>
      <c r="B76" s="10" t="s">
        <v>167</v>
      </c>
      <c r="C76" s="9" t="s">
        <v>171</v>
      </c>
      <c r="D76" s="10" t="s">
        <v>92</v>
      </c>
      <c r="E76" s="10" t="s">
        <v>93</v>
      </c>
      <c r="F76" s="10" t="s">
        <v>94</v>
      </c>
      <c r="G76" s="10" t="s">
        <v>95</v>
      </c>
      <c r="H76" s="10" t="s">
        <v>96</v>
      </c>
      <c r="I76" s="10" t="s">
        <v>169</v>
      </c>
      <c r="J76" s="10" t="s">
        <v>143</v>
      </c>
      <c r="K76" s="10" t="s">
        <v>144</v>
      </c>
      <c r="L76" s="18">
        <v>3982</v>
      </c>
      <c r="M76" s="18">
        <v>3982</v>
      </c>
      <c r="N76" s="18"/>
      <c r="O76" s="18">
        <v>3982</v>
      </c>
      <c r="P76" s="18"/>
      <c r="Q76" s="18">
        <v>-3982</v>
      </c>
      <c r="R76" s="29"/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3172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810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v>0</v>
      </c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</row>
    <row r="77" spans="1:702" s="8" customFormat="1" ht="15.95" customHeight="1" x14ac:dyDescent="0.25">
      <c r="A77" s="10">
        <v>75270</v>
      </c>
      <c r="B77" s="10" t="s">
        <v>167</v>
      </c>
      <c r="C77" s="9" t="s">
        <v>168</v>
      </c>
      <c r="D77" s="10" t="s">
        <v>92</v>
      </c>
      <c r="E77" s="10" t="s">
        <v>93</v>
      </c>
      <c r="F77" s="10" t="s">
        <v>94</v>
      </c>
      <c r="G77" s="10" t="s">
        <v>95</v>
      </c>
      <c r="H77" s="10" t="s">
        <v>96</v>
      </c>
      <c r="I77" s="10" t="s">
        <v>169</v>
      </c>
      <c r="J77" s="10" t="s">
        <v>145</v>
      </c>
      <c r="K77" s="10" t="s">
        <v>146</v>
      </c>
      <c r="L77" s="18">
        <v>83932</v>
      </c>
      <c r="M77" s="18">
        <v>83932</v>
      </c>
      <c r="N77" s="18"/>
      <c r="O77" s="18">
        <v>83932</v>
      </c>
      <c r="P77" s="18">
        <v>37615.9</v>
      </c>
      <c r="Q77" s="18">
        <v>-46316.1</v>
      </c>
      <c r="R77" s="29"/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v>0</v>
      </c>
      <c r="BC77" s="18">
        <v>0</v>
      </c>
      <c r="BD77" s="18">
        <v>0</v>
      </c>
      <c r="BE77" s="18">
        <v>0</v>
      </c>
      <c r="BF77" s="18">
        <v>64462</v>
      </c>
      <c r="BG77" s="18">
        <v>29961.07</v>
      </c>
      <c r="BH77" s="18">
        <v>0.46</v>
      </c>
      <c r="BI77" s="18">
        <v>0</v>
      </c>
      <c r="BJ77" s="18">
        <v>0</v>
      </c>
      <c r="BK77" s="18">
        <v>0</v>
      </c>
      <c r="BL77" s="18">
        <v>3000</v>
      </c>
      <c r="BM77" s="18">
        <v>0</v>
      </c>
      <c r="BN77" s="18">
        <v>0</v>
      </c>
      <c r="BO77" s="18"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16470</v>
      </c>
      <c r="BV77" s="18">
        <v>7654.83</v>
      </c>
      <c r="BW77" s="18">
        <v>0.46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v>0</v>
      </c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C77" s="18"/>
      <c r="QD77" s="18"/>
      <c r="QE77" s="18"/>
      <c r="QF77" s="18"/>
      <c r="QG77" s="18"/>
      <c r="QH77" s="18"/>
      <c r="QI77" s="18"/>
      <c r="QJ77" s="18"/>
      <c r="QK77" s="18"/>
      <c r="QL77" s="18"/>
      <c r="QM77" s="18"/>
      <c r="QN77" s="18"/>
      <c r="QO77" s="18"/>
      <c r="QP77" s="18"/>
      <c r="QQ77" s="18"/>
      <c r="QR77" s="18"/>
      <c r="QS77" s="18"/>
      <c r="QT77" s="18"/>
      <c r="QU77" s="18"/>
      <c r="QV77" s="18"/>
      <c r="QW77" s="18"/>
      <c r="QX77" s="18"/>
      <c r="QY77" s="18"/>
      <c r="QZ77" s="18"/>
      <c r="RA77" s="18"/>
      <c r="RB77" s="18"/>
      <c r="RC77" s="18"/>
      <c r="RD77" s="18"/>
      <c r="RE77" s="18"/>
      <c r="RF77" s="18"/>
      <c r="RG77" s="18"/>
      <c r="RH77" s="18"/>
      <c r="RI77" s="18"/>
      <c r="RJ77" s="18"/>
      <c r="RK77" s="18"/>
      <c r="RL77" s="18"/>
      <c r="RM77" s="18"/>
      <c r="RN77" s="18"/>
      <c r="RO77" s="18"/>
      <c r="RP77" s="18"/>
      <c r="RQ77" s="18"/>
      <c r="RR77" s="18"/>
      <c r="RS77" s="18"/>
      <c r="RT77" s="18"/>
      <c r="RU77" s="18"/>
      <c r="RV77" s="18"/>
      <c r="RW77" s="18"/>
      <c r="RX77" s="18"/>
      <c r="RY77" s="18"/>
      <c r="RZ77" s="18"/>
      <c r="SA77" s="18"/>
      <c r="SB77" s="18"/>
      <c r="SC77" s="18"/>
      <c r="SD77" s="18"/>
      <c r="SE77" s="18"/>
      <c r="SF77" s="18"/>
      <c r="SG77" s="18"/>
      <c r="SH77" s="18"/>
      <c r="SI77" s="18"/>
      <c r="SJ77" s="18"/>
      <c r="SK77" s="18"/>
      <c r="SL77" s="18"/>
      <c r="SM77" s="18"/>
      <c r="SN77" s="18"/>
      <c r="SO77" s="18"/>
      <c r="SP77" s="18"/>
      <c r="SQ77" s="18"/>
      <c r="SR77" s="18"/>
      <c r="SS77" s="18"/>
      <c r="ST77" s="18"/>
      <c r="SU77" s="18"/>
      <c r="SV77" s="18"/>
      <c r="SW77" s="18"/>
      <c r="SX77" s="18"/>
      <c r="SY77" s="18"/>
      <c r="SZ77" s="18"/>
      <c r="TA77" s="18"/>
      <c r="TB77" s="18"/>
      <c r="TC77" s="18"/>
      <c r="TD77" s="18"/>
      <c r="TE77" s="18"/>
      <c r="TF77" s="18"/>
      <c r="TG77" s="18"/>
      <c r="TH77" s="18"/>
      <c r="TI77" s="18"/>
      <c r="TJ77" s="18"/>
      <c r="TK77" s="18"/>
      <c r="TL77" s="18"/>
      <c r="TM77" s="18"/>
      <c r="TN77" s="18"/>
      <c r="TO77" s="18"/>
      <c r="TP77" s="18"/>
      <c r="TQ77" s="18"/>
      <c r="TR77" s="18"/>
      <c r="TS77" s="18"/>
      <c r="TT77" s="18"/>
      <c r="TU77" s="18"/>
      <c r="TV77" s="18"/>
      <c r="TW77" s="18"/>
      <c r="TX77" s="18"/>
      <c r="TY77" s="18"/>
      <c r="TZ77" s="18"/>
      <c r="UA77" s="18"/>
      <c r="UB77" s="18"/>
      <c r="UC77" s="18"/>
      <c r="UD77" s="18"/>
      <c r="UE77" s="18"/>
      <c r="UF77" s="18"/>
      <c r="UG77" s="18"/>
      <c r="UH77" s="18"/>
      <c r="UI77" s="18"/>
      <c r="UJ77" s="18"/>
      <c r="UK77" s="18"/>
      <c r="UL77" s="18"/>
      <c r="UM77" s="18"/>
      <c r="UN77" s="18"/>
      <c r="UO77" s="18"/>
      <c r="UP77" s="18"/>
      <c r="UQ77" s="18"/>
      <c r="UR77" s="18"/>
      <c r="US77" s="18"/>
      <c r="UT77" s="18"/>
      <c r="UU77" s="18"/>
      <c r="UV77" s="18"/>
      <c r="UW77" s="18"/>
      <c r="UX77" s="18"/>
      <c r="UY77" s="18"/>
      <c r="UZ77" s="18"/>
      <c r="VA77" s="18"/>
      <c r="VB77" s="18"/>
      <c r="VC77" s="18"/>
      <c r="VD77" s="18"/>
      <c r="VE77" s="18"/>
      <c r="VF77" s="18"/>
      <c r="VG77" s="18"/>
      <c r="VH77" s="18"/>
      <c r="VI77" s="18"/>
      <c r="VJ77" s="18"/>
      <c r="VK77" s="18"/>
      <c r="VL77" s="18"/>
      <c r="VM77" s="18"/>
      <c r="VN77" s="18"/>
      <c r="VO77" s="18"/>
      <c r="VP77" s="18"/>
      <c r="VQ77" s="18"/>
      <c r="VR77" s="18"/>
      <c r="VS77" s="18"/>
      <c r="VT77" s="18"/>
      <c r="VU77" s="18"/>
      <c r="VV77" s="18"/>
      <c r="VW77" s="18"/>
      <c r="VX77" s="18"/>
      <c r="VY77" s="18"/>
      <c r="VZ77" s="18"/>
      <c r="WA77" s="18"/>
      <c r="WB77" s="18"/>
      <c r="WC77" s="18"/>
      <c r="WD77" s="18"/>
      <c r="WE77" s="18"/>
      <c r="WF77" s="18"/>
      <c r="WG77" s="18"/>
      <c r="WH77" s="18"/>
      <c r="WI77" s="18"/>
      <c r="WJ77" s="18"/>
      <c r="WK77" s="18"/>
      <c r="WL77" s="18"/>
      <c r="WM77" s="18"/>
      <c r="WN77" s="18"/>
      <c r="WO77" s="18"/>
      <c r="WP77" s="18"/>
      <c r="WQ77" s="18"/>
      <c r="WR77" s="18"/>
      <c r="WS77" s="18"/>
      <c r="WT77" s="18"/>
      <c r="WU77" s="18"/>
      <c r="WV77" s="18"/>
      <c r="WW77" s="18"/>
      <c r="WX77" s="18"/>
      <c r="WY77" s="18"/>
      <c r="WZ77" s="18"/>
      <c r="XA77" s="18"/>
      <c r="XB77" s="18"/>
      <c r="XC77" s="18"/>
      <c r="XD77" s="18"/>
      <c r="XE77" s="18"/>
      <c r="XF77" s="18"/>
      <c r="XG77" s="18"/>
      <c r="XH77" s="18"/>
      <c r="XI77" s="18"/>
      <c r="XJ77" s="18"/>
      <c r="XK77" s="18"/>
      <c r="XL77" s="18"/>
      <c r="XM77" s="18"/>
      <c r="XN77" s="18"/>
      <c r="XO77" s="18"/>
      <c r="XP77" s="18"/>
      <c r="XQ77" s="18"/>
      <c r="XR77" s="18"/>
      <c r="XS77" s="18"/>
      <c r="XT77" s="18"/>
      <c r="XU77" s="18"/>
      <c r="XV77" s="18"/>
      <c r="XW77" s="18"/>
      <c r="XX77" s="18"/>
      <c r="XY77" s="18"/>
      <c r="XZ77" s="18"/>
      <c r="YA77" s="18"/>
      <c r="YB77" s="18"/>
      <c r="YC77" s="18"/>
      <c r="YD77" s="18"/>
      <c r="YE77" s="18"/>
      <c r="YF77" s="18"/>
      <c r="YG77" s="18"/>
      <c r="YH77" s="18"/>
      <c r="YI77" s="18"/>
      <c r="YJ77" s="18"/>
      <c r="YK77" s="18"/>
      <c r="YL77" s="18"/>
      <c r="YM77" s="18"/>
      <c r="YN77" s="18"/>
      <c r="YO77" s="18"/>
      <c r="YP77" s="18"/>
      <c r="YQ77" s="18"/>
      <c r="YR77" s="18"/>
      <c r="YS77" s="18"/>
      <c r="YT77" s="18"/>
      <c r="YU77" s="18"/>
      <c r="YV77" s="18"/>
      <c r="YW77" s="18"/>
      <c r="YX77" s="18"/>
      <c r="YY77" s="18"/>
      <c r="YZ77" s="18"/>
      <c r="ZA77" s="18"/>
      <c r="ZB77" s="18"/>
      <c r="ZC77" s="18"/>
      <c r="ZD77" s="18"/>
      <c r="ZE77" s="18"/>
      <c r="ZF77" s="18"/>
      <c r="ZG77" s="18"/>
      <c r="ZH77" s="18"/>
      <c r="ZI77" s="18"/>
      <c r="ZJ77" s="18"/>
      <c r="ZK77" s="18"/>
      <c r="ZL77" s="18"/>
      <c r="ZM77" s="18"/>
      <c r="ZN77" s="18"/>
      <c r="ZO77" s="18"/>
      <c r="ZP77" s="18"/>
      <c r="ZQ77" s="18"/>
      <c r="ZR77" s="18"/>
      <c r="ZS77" s="18"/>
      <c r="ZT77" s="18"/>
      <c r="ZU77" s="18"/>
      <c r="ZV77" s="18"/>
      <c r="ZW77" s="18"/>
      <c r="ZX77" s="18"/>
      <c r="ZY77" s="18"/>
      <c r="ZZ77" s="18"/>
    </row>
    <row r="78" spans="1:702" ht="15.95" customHeight="1" x14ac:dyDescent="0.25">
      <c r="A78" s="7">
        <v>75272</v>
      </c>
      <c r="B78" s="7" t="s">
        <v>167</v>
      </c>
      <c r="C78" s="6" t="s">
        <v>168</v>
      </c>
      <c r="D78" s="7" t="s">
        <v>92</v>
      </c>
      <c r="E78" s="7" t="s">
        <v>93</v>
      </c>
      <c r="F78" s="7" t="s">
        <v>94</v>
      </c>
      <c r="G78" s="7" t="s">
        <v>95</v>
      </c>
      <c r="H78" s="7" t="s">
        <v>96</v>
      </c>
      <c r="I78" s="7" t="s">
        <v>169</v>
      </c>
      <c r="J78" s="7" t="s">
        <v>127</v>
      </c>
      <c r="K78" s="7" t="s">
        <v>128</v>
      </c>
      <c r="L78" s="14">
        <v>50300</v>
      </c>
      <c r="M78" s="14">
        <v>50300</v>
      </c>
      <c r="N78" s="14"/>
      <c r="O78" s="14">
        <v>50300</v>
      </c>
      <c r="P78" s="14">
        <v>21024.01</v>
      </c>
      <c r="Q78" s="14">
        <v>-29275.99</v>
      </c>
      <c r="R78" s="26"/>
      <c r="S78" s="14">
        <v>0</v>
      </c>
      <c r="T78" s="14">
        <v>0</v>
      </c>
      <c r="U78" s="14">
        <v>0</v>
      </c>
      <c r="V78" s="14">
        <v>0</v>
      </c>
      <c r="W78" s="14">
        <v>0</v>
      </c>
      <c r="X78" s="14">
        <v>0</v>
      </c>
      <c r="Y78" s="14">
        <v>0</v>
      </c>
      <c r="Z78" s="14">
        <v>0</v>
      </c>
      <c r="AA78" s="14">
        <v>0</v>
      </c>
      <c r="AB78" s="14">
        <v>0</v>
      </c>
      <c r="AC78" s="14">
        <v>0</v>
      </c>
      <c r="AD78" s="14">
        <v>0</v>
      </c>
      <c r="AE78" s="14">
        <v>0</v>
      </c>
      <c r="AF78" s="14">
        <v>0</v>
      </c>
      <c r="AG78" s="14">
        <v>0</v>
      </c>
      <c r="AH78" s="14">
        <v>0</v>
      </c>
      <c r="AI78" s="14">
        <v>0</v>
      </c>
      <c r="AJ78" s="14">
        <v>0</v>
      </c>
      <c r="AK78" s="14">
        <v>0</v>
      </c>
      <c r="AL78" s="14">
        <v>0</v>
      </c>
      <c r="AM78" s="14">
        <v>0</v>
      </c>
      <c r="AN78" s="14">
        <v>0</v>
      </c>
      <c r="AO78" s="14">
        <v>0</v>
      </c>
      <c r="AP78" s="14">
        <v>0</v>
      </c>
      <c r="AQ78" s="14">
        <v>0</v>
      </c>
      <c r="AR78" s="14">
        <v>0</v>
      </c>
      <c r="AS78" s="14">
        <v>0</v>
      </c>
      <c r="AT78" s="14">
        <v>0</v>
      </c>
      <c r="AU78" s="14">
        <v>0</v>
      </c>
      <c r="AV78" s="14">
        <v>0</v>
      </c>
      <c r="AW78" s="14">
        <v>0</v>
      </c>
      <c r="AX78" s="14">
        <v>0</v>
      </c>
      <c r="AY78" s="14">
        <v>0</v>
      </c>
      <c r="AZ78" s="14">
        <v>0</v>
      </c>
      <c r="BA78" s="14">
        <v>0</v>
      </c>
      <c r="BB78" s="14">
        <v>0</v>
      </c>
      <c r="BC78" s="14">
        <v>0</v>
      </c>
      <c r="BD78" s="14">
        <v>0</v>
      </c>
      <c r="BE78" s="14">
        <v>0</v>
      </c>
      <c r="BF78" s="14">
        <v>36081.449999999997</v>
      </c>
      <c r="BG78" s="14">
        <v>16745.64</v>
      </c>
      <c r="BH78" s="14">
        <v>0.46</v>
      </c>
      <c r="BI78" s="14">
        <v>0</v>
      </c>
      <c r="BJ78" s="14">
        <v>0</v>
      </c>
      <c r="BK78" s="14">
        <v>0</v>
      </c>
      <c r="BL78" s="14">
        <v>5000</v>
      </c>
      <c r="BM78" s="14">
        <v>0</v>
      </c>
      <c r="BN78" s="14">
        <v>0</v>
      </c>
      <c r="BO78" s="14">
        <v>0</v>
      </c>
      <c r="BP78" s="14">
        <v>0</v>
      </c>
      <c r="BQ78" s="14">
        <v>0</v>
      </c>
      <c r="BR78" s="14">
        <v>0</v>
      </c>
      <c r="BS78" s="14">
        <v>0</v>
      </c>
      <c r="BT78" s="14">
        <v>0</v>
      </c>
      <c r="BU78" s="14">
        <v>9218.5499999999993</v>
      </c>
      <c r="BV78" s="14">
        <v>4278.37</v>
      </c>
      <c r="BW78" s="14">
        <v>0.46</v>
      </c>
      <c r="BX78" s="14">
        <v>0</v>
      </c>
      <c r="BY78" s="14">
        <v>0</v>
      </c>
      <c r="BZ78" s="14">
        <v>0</v>
      </c>
      <c r="CA78" s="14">
        <v>0</v>
      </c>
      <c r="CB78" s="14">
        <v>0</v>
      </c>
      <c r="CC78" s="14">
        <v>0</v>
      </c>
      <c r="CD78" s="14">
        <v>0</v>
      </c>
      <c r="CE78" s="14">
        <v>0</v>
      </c>
      <c r="CF78" s="14">
        <v>0</v>
      </c>
      <c r="CG78" s="14">
        <v>0</v>
      </c>
      <c r="CH78" s="14">
        <v>0</v>
      </c>
      <c r="CI78" s="14">
        <v>0</v>
      </c>
      <c r="CJ78" s="14">
        <v>0</v>
      </c>
      <c r="CK78" s="14">
        <v>0</v>
      </c>
      <c r="CL78" s="14">
        <v>0</v>
      </c>
      <c r="CM78" s="14">
        <v>0</v>
      </c>
      <c r="CN78" s="14">
        <v>0</v>
      </c>
      <c r="CO78" s="14">
        <v>0</v>
      </c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  <c r="IV78" s="14"/>
      <c r="IW78" s="14"/>
      <c r="IX78" s="14"/>
      <c r="IY78" s="14"/>
      <c r="IZ78" s="14"/>
      <c r="JA78" s="14"/>
      <c r="JB78" s="14"/>
      <c r="JC78" s="14"/>
      <c r="JD78" s="14"/>
      <c r="JE78" s="14"/>
      <c r="JF78" s="14"/>
      <c r="JG78" s="14"/>
      <c r="JH78" s="14"/>
      <c r="JI78" s="14"/>
      <c r="JJ78" s="14"/>
      <c r="JK78" s="14"/>
      <c r="JL78" s="14"/>
      <c r="JM78" s="14"/>
      <c r="JN78" s="14"/>
      <c r="JO78" s="14"/>
      <c r="JP78" s="14"/>
      <c r="JQ78" s="14"/>
      <c r="JR78" s="14"/>
      <c r="JS78" s="14"/>
      <c r="JT78" s="14"/>
      <c r="JU78" s="14"/>
      <c r="JV78" s="14"/>
      <c r="JW78" s="14"/>
      <c r="JX78" s="14"/>
      <c r="JY78" s="14"/>
      <c r="JZ78" s="14"/>
      <c r="KA78" s="14"/>
      <c r="KB78" s="14"/>
      <c r="KC78" s="14"/>
      <c r="KD78" s="14"/>
      <c r="KE78" s="14"/>
      <c r="KF78" s="14"/>
      <c r="KG78" s="14"/>
      <c r="KH78" s="14"/>
      <c r="KI78" s="14"/>
      <c r="KJ78" s="14"/>
      <c r="KK78" s="14"/>
      <c r="KL78" s="14"/>
      <c r="KM78" s="14"/>
      <c r="KN78" s="14"/>
      <c r="KO78" s="14"/>
      <c r="KP78" s="14"/>
      <c r="KQ78" s="14"/>
      <c r="KR78" s="14"/>
      <c r="KS78" s="14"/>
      <c r="KT78" s="14"/>
      <c r="KU78" s="14"/>
      <c r="KV78" s="14"/>
      <c r="KW78" s="14"/>
      <c r="KX78" s="14"/>
      <c r="KY78" s="14"/>
      <c r="KZ78" s="14"/>
      <c r="LA78" s="14"/>
      <c r="LB78" s="14"/>
      <c r="LC78" s="14"/>
      <c r="LD78" s="14"/>
      <c r="LE78" s="14"/>
      <c r="LF78" s="14"/>
      <c r="LG78" s="14"/>
      <c r="LH78" s="14"/>
      <c r="LI78" s="14"/>
      <c r="LJ78" s="14"/>
      <c r="LK78" s="14"/>
      <c r="LL78" s="14"/>
      <c r="LM78" s="14"/>
      <c r="LN78" s="14"/>
      <c r="LO78" s="14"/>
      <c r="LP78" s="14"/>
      <c r="LQ78" s="14"/>
      <c r="LR78" s="14"/>
      <c r="LS78" s="14"/>
      <c r="LT78" s="14"/>
      <c r="LU78" s="14"/>
      <c r="LV78" s="14"/>
      <c r="LW78" s="14"/>
      <c r="LX78" s="14"/>
      <c r="LY78" s="14"/>
      <c r="LZ78" s="14"/>
      <c r="MA78" s="14"/>
      <c r="MB78" s="14"/>
      <c r="MC78" s="14"/>
      <c r="MD78" s="14"/>
      <c r="ME78" s="14"/>
      <c r="MF78" s="14"/>
      <c r="MG78" s="14"/>
      <c r="MH78" s="14"/>
      <c r="MI78" s="14"/>
      <c r="MJ78" s="14"/>
      <c r="MK78" s="14"/>
      <c r="ML78" s="14"/>
      <c r="MM78" s="14"/>
      <c r="MN78" s="14"/>
      <c r="MO78" s="14"/>
      <c r="MP78" s="14"/>
      <c r="MQ78" s="14"/>
      <c r="MR78" s="14"/>
      <c r="MS78" s="14"/>
      <c r="MT78" s="14"/>
      <c r="MU78" s="14"/>
      <c r="MV78" s="14"/>
      <c r="MW78" s="14"/>
      <c r="MX78" s="14"/>
      <c r="MY78" s="14"/>
      <c r="MZ78" s="14"/>
      <c r="NA78" s="14"/>
      <c r="NB78" s="14"/>
      <c r="NC78" s="14"/>
      <c r="ND78" s="14"/>
      <c r="NE78" s="14"/>
      <c r="NF78" s="14"/>
      <c r="NG78" s="14"/>
      <c r="NH78" s="14"/>
      <c r="NI78" s="14"/>
      <c r="NJ78" s="14"/>
      <c r="NK78" s="14"/>
      <c r="NL78" s="14"/>
      <c r="NM78" s="14"/>
      <c r="NN78" s="14"/>
      <c r="NO78" s="14"/>
      <c r="NP78" s="14"/>
      <c r="NQ78" s="14"/>
      <c r="NR78" s="14"/>
      <c r="NS78" s="14"/>
      <c r="NT78" s="14"/>
      <c r="NU78" s="14"/>
      <c r="NV78" s="14"/>
      <c r="NW78" s="14"/>
      <c r="NX78" s="14"/>
      <c r="NY78" s="14"/>
      <c r="NZ78" s="14"/>
      <c r="OA78" s="14"/>
      <c r="OB78" s="14"/>
      <c r="OC78" s="14"/>
      <c r="OD78" s="14"/>
      <c r="OE78" s="14"/>
      <c r="OF78" s="14"/>
      <c r="OG78" s="14"/>
      <c r="OH78" s="14"/>
      <c r="OI78" s="14"/>
      <c r="OJ78" s="14"/>
      <c r="OK78" s="14"/>
      <c r="OL78" s="14"/>
      <c r="OM78" s="14"/>
      <c r="ON78" s="14"/>
      <c r="OO78" s="14"/>
      <c r="OP78" s="14"/>
      <c r="OQ78" s="14"/>
      <c r="OR78" s="14"/>
      <c r="OS78" s="14"/>
      <c r="OT78" s="14"/>
      <c r="OU78" s="14"/>
      <c r="OV78" s="14"/>
      <c r="OW78" s="14"/>
      <c r="OX78" s="14"/>
      <c r="OY78" s="14"/>
      <c r="OZ78" s="14"/>
      <c r="PA78" s="14"/>
      <c r="PB78" s="14"/>
      <c r="PC78" s="14"/>
      <c r="PD78" s="14"/>
      <c r="PE78" s="14"/>
      <c r="PF78" s="14"/>
      <c r="PG78" s="14"/>
      <c r="PH78" s="14"/>
      <c r="PI78" s="14"/>
      <c r="PJ78" s="14"/>
      <c r="PK78" s="14"/>
      <c r="PL78" s="14"/>
      <c r="PM78" s="14"/>
      <c r="PN78" s="14"/>
      <c r="PO78" s="14"/>
      <c r="PP78" s="14"/>
      <c r="PQ78" s="14"/>
      <c r="PR78" s="14"/>
      <c r="PS78" s="14"/>
      <c r="PT78" s="14"/>
      <c r="PU78" s="14"/>
      <c r="PV78" s="14"/>
      <c r="PW78" s="14"/>
      <c r="PX78" s="14"/>
      <c r="PY78" s="14"/>
      <c r="PZ78" s="14"/>
      <c r="QA78" s="14"/>
      <c r="QB78" s="14"/>
      <c r="QC78" s="14"/>
      <c r="QD78" s="14"/>
      <c r="QE78" s="14"/>
      <c r="QF78" s="14"/>
      <c r="QG78" s="14"/>
      <c r="QH78" s="14"/>
      <c r="QI78" s="14"/>
      <c r="QJ78" s="14"/>
      <c r="QK78" s="14"/>
      <c r="QL78" s="14"/>
      <c r="QM78" s="14"/>
      <c r="QN78" s="14"/>
      <c r="QO78" s="14"/>
      <c r="QP78" s="14"/>
      <c r="QQ78" s="14"/>
      <c r="QR78" s="14"/>
      <c r="QS78" s="14"/>
      <c r="QT78" s="14"/>
      <c r="QU78" s="14"/>
      <c r="QV78" s="14"/>
      <c r="QW78" s="14"/>
      <c r="QX78" s="14"/>
      <c r="QY78" s="14"/>
      <c r="QZ78" s="14"/>
      <c r="RA78" s="14"/>
      <c r="RB78" s="14"/>
      <c r="RC78" s="14"/>
      <c r="RD78" s="14"/>
      <c r="RE78" s="14"/>
      <c r="RF78" s="14"/>
      <c r="RG78" s="14"/>
      <c r="RH78" s="14"/>
      <c r="RI78" s="14"/>
      <c r="RJ78" s="14"/>
      <c r="RK78" s="14"/>
      <c r="RL78" s="14"/>
      <c r="RM78" s="14"/>
      <c r="RN78" s="14"/>
      <c r="RO78" s="14"/>
      <c r="RP78" s="14"/>
      <c r="RQ78" s="14"/>
      <c r="RR78" s="14"/>
      <c r="RS78" s="14"/>
      <c r="RT78" s="14"/>
      <c r="RU78" s="14"/>
      <c r="RV78" s="14"/>
      <c r="RW78" s="14"/>
      <c r="RX78" s="14"/>
      <c r="RY78" s="14"/>
      <c r="RZ78" s="14"/>
      <c r="SA78" s="14"/>
      <c r="SB78" s="14"/>
      <c r="SC78" s="14"/>
      <c r="SD78" s="14"/>
      <c r="SE78" s="14"/>
      <c r="SF78" s="14"/>
      <c r="SG78" s="14"/>
      <c r="SH78" s="14"/>
      <c r="SI78" s="14"/>
      <c r="SJ78" s="14"/>
      <c r="SK78" s="14"/>
      <c r="SL78" s="14"/>
      <c r="SM78" s="14"/>
      <c r="SN78" s="14"/>
      <c r="SO78" s="14"/>
      <c r="SP78" s="14"/>
      <c r="SQ78" s="14"/>
      <c r="SR78" s="14"/>
      <c r="SS78" s="14"/>
      <c r="ST78" s="14"/>
      <c r="SU78" s="14"/>
      <c r="SV78" s="14"/>
      <c r="SW78" s="14"/>
      <c r="SX78" s="14"/>
      <c r="SY78" s="14"/>
      <c r="SZ78" s="14"/>
      <c r="TA78" s="14"/>
      <c r="TB78" s="14"/>
      <c r="TC78" s="14"/>
      <c r="TD78" s="14"/>
      <c r="TE78" s="14"/>
      <c r="TF78" s="14"/>
      <c r="TG78" s="14"/>
      <c r="TH78" s="14"/>
      <c r="TI78" s="14"/>
      <c r="TJ78" s="14"/>
      <c r="TK78" s="14"/>
      <c r="TL78" s="14"/>
      <c r="TM78" s="14"/>
      <c r="TN78" s="14"/>
      <c r="TO78" s="14"/>
      <c r="TP78" s="14"/>
      <c r="TQ78" s="14"/>
      <c r="TR78" s="14"/>
      <c r="TS78" s="14"/>
      <c r="TT78" s="14"/>
      <c r="TU78" s="14"/>
      <c r="TV78" s="14"/>
      <c r="TW78" s="14"/>
      <c r="TX78" s="14"/>
      <c r="TY78" s="14"/>
      <c r="TZ78" s="14"/>
      <c r="UA78" s="14"/>
      <c r="UB78" s="14"/>
      <c r="UC78" s="14"/>
      <c r="UD78" s="14"/>
      <c r="UE78" s="14"/>
      <c r="UF78" s="14"/>
      <c r="UG78" s="14"/>
      <c r="UH78" s="14"/>
      <c r="UI78" s="14"/>
      <c r="UJ78" s="14"/>
      <c r="UK78" s="14"/>
      <c r="UL78" s="14"/>
      <c r="UM78" s="14"/>
      <c r="UN78" s="14"/>
      <c r="UO78" s="14"/>
      <c r="UP78" s="14"/>
      <c r="UQ78" s="14"/>
      <c r="UR78" s="14"/>
      <c r="US78" s="14"/>
      <c r="UT78" s="14"/>
      <c r="UU78" s="14"/>
      <c r="UV78" s="14"/>
      <c r="UW78" s="14"/>
      <c r="UX78" s="14"/>
      <c r="UY78" s="14"/>
      <c r="UZ78" s="14"/>
      <c r="VA78" s="14"/>
      <c r="VB78" s="14"/>
      <c r="VC78" s="14"/>
      <c r="VD78" s="14"/>
      <c r="VE78" s="14"/>
      <c r="VF78" s="14"/>
      <c r="VG78" s="14"/>
      <c r="VH78" s="14"/>
      <c r="VI78" s="14"/>
      <c r="VJ78" s="14"/>
      <c r="VK78" s="14"/>
      <c r="VL78" s="14"/>
      <c r="VM78" s="14"/>
      <c r="VN78" s="14"/>
      <c r="VO78" s="14"/>
      <c r="VP78" s="14"/>
      <c r="VQ78" s="14"/>
      <c r="VR78" s="14"/>
      <c r="VS78" s="14"/>
      <c r="VT78" s="14"/>
      <c r="VU78" s="14"/>
      <c r="VV78" s="14"/>
      <c r="VW78" s="14"/>
      <c r="VX78" s="14"/>
      <c r="VY78" s="14"/>
      <c r="VZ78" s="14"/>
      <c r="WA78" s="14"/>
      <c r="WB78" s="14"/>
      <c r="WC78" s="14"/>
      <c r="WD78" s="14"/>
      <c r="WE78" s="14"/>
      <c r="WF78" s="14"/>
      <c r="WG78" s="14"/>
      <c r="WH78" s="14"/>
      <c r="WI78" s="14"/>
      <c r="WJ78" s="14"/>
      <c r="WK78" s="14"/>
      <c r="WL78" s="14"/>
      <c r="WM78" s="14"/>
      <c r="WN78" s="14"/>
      <c r="WO78" s="14"/>
      <c r="WP78" s="14"/>
      <c r="WQ78" s="14"/>
      <c r="WR78" s="14"/>
      <c r="WS78" s="14"/>
      <c r="WT78" s="14"/>
      <c r="WU78" s="14"/>
      <c r="WV78" s="14"/>
      <c r="WW78" s="14"/>
      <c r="WX78" s="14"/>
      <c r="WY78" s="14"/>
      <c r="WZ78" s="14"/>
      <c r="XA78" s="14"/>
      <c r="XB78" s="14"/>
      <c r="XC78" s="14"/>
      <c r="XD78" s="14"/>
      <c r="XE78" s="14"/>
      <c r="XF78" s="14"/>
      <c r="XG78" s="14"/>
      <c r="XH78" s="14"/>
      <c r="XI78" s="14"/>
      <c r="XJ78" s="14"/>
      <c r="XK78" s="14"/>
      <c r="XL78" s="14"/>
      <c r="XM78" s="14"/>
      <c r="XN78" s="14"/>
      <c r="XO78" s="14"/>
      <c r="XP78" s="14"/>
      <c r="XQ78" s="14"/>
      <c r="XR78" s="14"/>
      <c r="XS78" s="14"/>
      <c r="XT78" s="14"/>
      <c r="XU78" s="14"/>
      <c r="XV78" s="14"/>
      <c r="XW78" s="14"/>
      <c r="XX78" s="14"/>
      <c r="XY78" s="14"/>
      <c r="XZ78" s="14"/>
      <c r="YA78" s="14"/>
      <c r="YB78" s="14"/>
      <c r="YC78" s="14"/>
      <c r="YD78" s="14"/>
      <c r="YE78" s="14"/>
      <c r="YF78" s="14"/>
      <c r="YG78" s="14"/>
      <c r="YH78" s="14"/>
      <c r="YI78" s="14"/>
      <c r="YJ78" s="14"/>
      <c r="YK78" s="14"/>
      <c r="YL78" s="14"/>
      <c r="YM78" s="14"/>
      <c r="YN78" s="14"/>
      <c r="YO78" s="14"/>
      <c r="YP78" s="14"/>
      <c r="YQ78" s="14"/>
      <c r="YR78" s="14"/>
      <c r="YS78" s="14"/>
      <c r="YT78" s="14"/>
      <c r="YU78" s="14"/>
      <c r="YV78" s="14"/>
      <c r="YW78" s="14"/>
      <c r="YX78" s="14"/>
      <c r="YY78" s="14"/>
      <c r="YZ78" s="14"/>
      <c r="ZA78" s="14"/>
      <c r="ZB78" s="14"/>
      <c r="ZC78" s="14"/>
      <c r="ZD78" s="14"/>
      <c r="ZE78" s="14"/>
      <c r="ZF78" s="14"/>
      <c r="ZG78" s="14"/>
      <c r="ZH78" s="14"/>
      <c r="ZI78" s="14"/>
      <c r="ZJ78" s="14"/>
      <c r="ZK78" s="14"/>
      <c r="ZL78" s="14"/>
      <c r="ZM78" s="14"/>
      <c r="ZN78" s="14"/>
      <c r="ZO78" s="14"/>
      <c r="ZP78" s="14"/>
      <c r="ZQ78" s="14"/>
      <c r="ZR78" s="14"/>
      <c r="ZS78" s="14"/>
      <c r="ZT78" s="14"/>
      <c r="ZU78" s="14"/>
      <c r="ZV78" s="14"/>
      <c r="ZW78" s="14"/>
      <c r="ZX78" s="14"/>
      <c r="ZY78" s="14"/>
      <c r="ZZ78" s="14"/>
    </row>
    <row r="79" spans="1:702" s="8" customFormat="1" ht="15.95" customHeight="1" x14ac:dyDescent="0.25">
      <c r="A79" s="10">
        <v>75274</v>
      </c>
      <c r="B79" s="10" t="s">
        <v>167</v>
      </c>
      <c r="C79" s="9" t="s">
        <v>171</v>
      </c>
      <c r="D79" s="10" t="s">
        <v>92</v>
      </c>
      <c r="E79" s="10" t="s">
        <v>93</v>
      </c>
      <c r="F79" s="10" t="s">
        <v>94</v>
      </c>
      <c r="G79" s="10" t="s">
        <v>95</v>
      </c>
      <c r="H79" s="10" t="s">
        <v>96</v>
      </c>
      <c r="I79" s="10" t="s">
        <v>169</v>
      </c>
      <c r="J79" s="10" t="s">
        <v>129</v>
      </c>
      <c r="K79" s="10" t="s">
        <v>130</v>
      </c>
      <c r="L79" s="18">
        <v>4500</v>
      </c>
      <c r="M79" s="18">
        <v>4500</v>
      </c>
      <c r="N79" s="18"/>
      <c r="O79" s="18">
        <v>4500</v>
      </c>
      <c r="P79" s="18">
        <v>173.28</v>
      </c>
      <c r="Q79" s="18">
        <v>-4326.72</v>
      </c>
      <c r="R79" s="29"/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v>0</v>
      </c>
      <c r="BC79" s="18">
        <v>0</v>
      </c>
      <c r="BD79" s="18">
        <v>0</v>
      </c>
      <c r="BE79" s="18">
        <v>0</v>
      </c>
      <c r="BF79" s="18">
        <v>3584.95</v>
      </c>
      <c r="BG79" s="18">
        <v>138.02000000000001</v>
      </c>
      <c r="BH79" s="18">
        <v>0.04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915.05</v>
      </c>
      <c r="BV79" s="18">
        <v>35.26</v>
      </c>
      <c r="BW79" s="18">
        <v>0.04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0</v>
      </c>
      <c r="CO79" s="18">
        <v>0</v>
      </c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C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YR79" s="18"/>
      <c r="YS79" s="18"/>
      <c r="YT79" s="18"/>
      <c r="YU79" s="18"/>
      <c r="YV79" s="18"/>
      <c r="YW79" s="18"/>
      <c r="YX79" s="18"/>
      <c r="YY79" s="18"/>
      <c r="YZ79" s="18"/>
      <c r="ZA79" s="18"/>
      <c r="ZB79" s="18"/>
      <c r="ZC79" s="18"/>
      <c r="ZD79" s="18"/>
      <c r="ZE79" s="18"/>
      <c r="ZF79" s="18"/>
      <c r="ZG79" s="18"/>
      <c r="ZH79" s="18"/>
      <c r="ZI79" s="18"/>
      <c r="ZJ79" s="18"/>
      <c r="ZK79" s="18"/>
      <c r="ZL79" s="18"/>
      <c r="ZM79" s="18"/>
      <c r="ZN79" s="18"/>
      <c r="ZO79" s="18"/>
      <c r="ZP79" s="18"/>
      <c r="ZQ79" s="18"/>
      <c r="ZR79" s="18"/>
      <c r="ZS79" s="18"/>
      <c r="ZT79" s="18"/>
      <c r="ZU79" s="18"/>
      <c r="ZV79" s="18"/>
      <c r="ZW79" s="18"/>
      <c r="ZX79" s="18"/>
      <c r="ZY79" s="18"/>
      <c r="ZZ79" s="18"/>
    </row>
    <row r="80" spans="1:702" s="8" customFormat="1" ht="15.95" customHeight="1" x14ac:dyDescent="0.25">
      <c r="A80" s="10">
        <v>75276</v>
      </c>
      <c r="B80" s="10" t="s">
        <v>167</v>
      </c>
      <c r="C80" s="9" t="s">
        <v>168</v>
      </c>
      <c r="D80" s="10" t="s">
        <v>92</v>
      </c>
      <c r="E80" s="10" t="s">
        <v>93</v>
      </c>
      <c r="F80" s="10" t="s">
        <v>94</v>
      </c>
      <c r="G80" s="10" t="s">
        <v>95</v>
      </c>
      <c r="H80" s="10" t="s">
        <v>96</v>
      </c>
      <c r="I80" s="10" t="s">
        <v>169</v>
      </c>
      <c r="J80" s="10" t="s">
        <v>147</v>
      </c>
      <c r="K80" s="10" t="s">
        <v>148</v>
      </c>
      <c r="L80" s="18">
        <v>35000</v>
      </c>
      <c r="M80" s="18">
        <v>35000</v>
      </c>
      <c r="N80" s="18"/>
      <c r="O80" s="18">
        <v>35000</v>
      </c>
      <c r="P80" s="18">
        <v>15730.5</v>
      </c>
      <c r="Q80" s="18">
        <v>-19269.5</v>
      </c>
      <c r="R80" s="29"/>
      <c r="S80" s="18">
        <v>0</v>
      </c>
      <c r="T80" s="18">
        <v>0</v>
      </c>
      <c r="U80" s="18">
        <v>0</v>
      </c>
      <c r="V80" s="18">
        <v>0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  <c r="AN80" s="18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18">
        <v>0</v>
      </c>
      <c r="AZ80" s="18">
        <v>0</v>
      </c>
      <c r="BA80" s="18">
        <v>0</v>
      </c>
      <c r="BB80" s="18">
        <v>0</v>
      </c>
      <c r="BC80" s="18">
        <v>0</v>
      </c>
      <c r="BD80" s="18">
        <v>0</v>
      </c>
      <c r="BE80" s="18">
        <v>0</v>
      </c>
      <c r="BF80" s="18">
        <v>23895</v>
      </c>
      <c r="BG80" s="18">
        <v>12529.35</v>
      </c>
      <c r="BH80" s="18">
        <v>0.52</v>
      </c>
      <c r="BI80" s="18">
        <v>0</v>
      </c>
      <c r="BJ80" s="18">
        <v>0</v>
      </c>
      <c r="BK80" s="18">
        <v>0</v>
      </c>
      <c r="BL80" s="18">
        <v>5000</v>
      </c>
      <c r="BM80" s="18">
        <v>0</v>
      </c>
      <c r="BN80" s="18">
        <v>0</v>
      </c>
      <c r="BO80" s="18">
        <v>0</v>
      </c>
      <c r="BP80" s="18">
        <v>0</v>
      </c>
      <c r="BQ80" s="18">
        <v>0</v>
      </c>
      <c r="BR80" s="18">
        <v>0</v>
      </c>
      <c r="BS80" s="18">
        <v>0</v>
      </c>
      <c r="BT80" s="18">
        <v>0</v>
      </c>
      <c r="BU80" s="18">
        <v>6105</v>
      </c>
      <c r="BV80" s="18">
        <v>3201.15</v>
      </c>
      <c r="BW80" s="18">
        <v>0.52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18">
        <v>0</v>
      </c>
      <c r="CF80" s="18">
        <v>0</v>
      </c>
      <c r="CG80" s="18">
        <v>0</v>
      </c>
      <c r="CH80" s="18">
        <v>0</v>
      </c>
      <c r="CI80" s="18">
        <v>0</v>
      </c>
      <c r="CJ80" s="18">
        <v>0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</row>
    <row r="81" spans="1:702" s="8" customFormat="1" ht="15.95" customHeight="1" x14ac:dyDescent="0.25">
      <c r="A81" s="10">
        <v>75278</v>
      </c>
      <c r="B81" s="10" t="s">
        <v>167</v>
      </c>
      <c r="C81" s="9" t="s">
        <v>171</v>
      </c>
      <c r="D81" s="10" t="s">
        <v>92</v>
      </c>
      <c r="E81" s="10" t="s">
        <v>93</v>
      </c>
      <c r="F81" s="10" t="s">
        <v>94</v>
      </c>
      <c r="G81" s="10" t="s">
        <v>95</v>
      </c>
      <c r="H81" s="10" t="s">
        <v>96</v>
      </c>
      <c r="I81" s="10" t="s">
        <v>169</v>
      </c>
      <c r="J81" s="10" t="s">
        <v>151</v>
      </c>
      <c r="K81" s="10" t="s">
        <v>152</v>
      </c>
      <c r="L81" s="18">
        <v>2300</v>
      </c>
      <c r="M81" s="18">
        <v>2300</v>
      </c>
      <c r="N81" s="18"/>
      <c r="O81" s="18">
        <v>2300</v>
      </c>
      <c r="P81" s="18">
        <v>365.47</v>
      </c>
      <c r="Q81" s="18">
        <v>-1934.53</v>
      </c>
      <c r="R81" s="29"/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  <c r="AN81" s="18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18">
        <v>0</v>
      </c>
      <c r="AZ81" s="18">
        <v>0</v>
      </c>
      <c r="BA81" s="18">
        <v>0</v>
      </c>
      <c r="BB81" s="18">
        <v>0</v>
      </c>
      <c r="BC81" s="18">
        <v>0</v>
      </c>
      <c r="BD81" s="18">
        <v>0</v>
      </c>
      <c r="BE81" s="18">
        <v>0</v>
      </c>
      <c r="BF81" s="18">
        <v>1832</v>
      </c>
      <c r="BG81" s="18">
        <v>291.08999999999997</v>
      </c>
      <c r="BH81" s="18">
        <v>0.16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18">
        <v>0</v>
      </c>
      <c r="BO81" s="18">
        <v>0</v>
      </c>
      <c r="BP81" s="18">
        <v>0</v>
      </c>
      <c r="BQ81" s="18">
        <v>0</v>
      </c>
      <c r="BR81" s="18">
        <v>0</v>
      </c>
      <c r="BS81" s="18">
        <v>0</v>
      </c>
      <c r="BT81" s="18">
        <v>0</v>
      </c>
      <c r="BU81" s="18">
        <v>468</v>
      </c>
      <c r="BV81" s="18">
        <v>74.38</v>
      </c>
      <c r="BW81" s="18">
        <v>0.16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18">
        <v>0</v>
      </c>
      <c r="CF81" s="18">
        <v>0</v>
      </c>
      <c r="CG81" s="18">
        <v>0</v>
      </c>
      <c r="CH81" s="18">
        <v>0</v>
      </c>
      <c r="CI81" s="18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C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YR81" s="18"/>
      <c r="YS81" s="18"/>
      <c r="YT81" s="18"/>
      <c r="YU81" s="18"/>
      <c r="YV81" s="18"/>
      <c r="YW81" s="18"/>
      <c r="YX81" s="18"/>
      <c r="YY81" s="18"/>
      <c r="YZ81" s="18"/>
      <c r="ZA81" s="18"/>
      <c r="ZB81" s="18"/>
      <c r="ZC81" s="18"/>
      <c r="ZD81" s="18"/>
      <c r="ZE81" s="18"/>
      <c r="ZF81" s="18"/>
      <c r="ZG81" s="18"/>
      <c r="ZH81" s="18"/>
      <c r="ZI81" s="18"/>
      <c r="ZJ81" s="18"/>
      <c r="ZK81" s="18"/>
      <c r="ZL81" s="18"/>
      <c r="ZM81" s="18"/>
      <c r="ZN81" s="18"/>
      <c r="ZO81" s="18"/>
      <c r="ZP81" s="18"/>
      <c r="ZQ81" s="18"/>
      <c r="ZR81" s="18"/>
      <c r="ZS81" s="18"/>
      <c r="ZT81" s="18"/>
      <c r="ZU81" s="18"/>
      <c r="ZV81" s="18"/>
      <c r="ZW81" s="18"/>
      <c r="ZX81" s="18"/>
      <c r="ZY81" s="18"/>
      <c r="ZZ81" s="18"/>
    </row>
    <row r="82" spans="1:702" s="8" customFormat="1" ht="15.95" customHeight="1" x14ac:dyDescent="0.25">
      <c r="A82" s="10">
        <v>75280</v>
      </c>
      <c r="B82" s="10" t="s">
        <v>167</v>
      </c>
      <c r="C82" s="9" t="s">
        <v>171</v>
      </c>
      <c r="D82" s="10" t="s">
        <v>92</v>
      </c>
      <c r="E82" s="10" t="s">
        <v>93</v>
      </c>
      <c r="F82" s="10" t="s">
        <v>94</v>
      </c>
      <c r="G82" s="10" t="s">
        <v>95</v>
      </c>
      <c r="H82" s="10" t="s">
        <v>96</v>
      </c>
      <c r="I82" s="10" t="s">
        <v>169</v>
      </c>
      <c r="J82" s="10" t="s">
        <v>153</v>
      </c>
      <c r="K82" s="10" t="s">
        <v>154</v>
      </c>
      <c r="L82" s="18">
        <v>2500</v>
      </c>
      <c r="M82" s="18">
        <v>2500</v>
      </c>
      <c r="N82" s="18"/>
      <c r="O82" s="18">
        <v>2500</v>
      </c>
      <c r="P82" s="18">
        <v>1800</v>
      </c>
      <c r="Q82" s="18">
        <v>-700</v>
      </c>
      <c r="R82" s="29"/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  <c r="AN82" s="18">
        <v>0</v>
      </c>
      <c r="AO82" s="18">
        <v>0</v>
      </c>
      <c r="AP82" s="18">
        <v>0</v>
      </c>
      <c r="AQ82" s="18">
        <v>0</v>
      </c>
      <c r="AR82" s="18">
        <v>0</v>
      </c>
      <c r="AS82" s="18">
        <v>0</v>
      </c>
      <c r="AT82" s="18">
        <v>0</v>
      </c>
      <c r="AU82" s="18">
        <v>0</v>
      </c>
      <c r="AV82" s="18">
        <v>0</v>
      </c>
      <c r="AW82" s="18">
        <v>0</v>
      </c>
      <c r="AX82" s="18">
        <v>0</v>
      </c>
      <c r="AY82" s="18">
        <v>0</v>
      </c>
      <c r="AZ82" s="18">
        <v>0</v>
      </c>
      <c r="BA82" s="18">
        <v>0</v>
      </c>
      <c r="BB82" s="18">
        <v>0</v>
      </c>
      <c r="BC82" s="18">
        <v>0</v>
      </c>
      <c r="BD82" s="18">
        <v>0</v>
      </c>
      <c r="BE82" s="18">
        <v>0</v>
      </c>
      <c r="BF82" s="18">
        <v>1991</v>
      </c>
      <c r="BG82" s="18">
        <v>1433.7</v>
      </c>
      <c r="BH82" s="18">
        <v>0.72</v>
      </c>
      <c r="BI82" s="18">
        <v>0</v>
      </c>
      <c r="BJ82" s="18">
        <v>0</v>
      </c>
      <c r="BK82" s="18">
        <v>0</v>
      </c>
      <c r="BL82" s="18">
        <v>0</v>
      </c>
      <c r="BM82" s="18">
        <v>0</v>
      </c>
      <c r="BN82" s="18">
        <v>0</v>
      </c>
      <c r="BO82" s="18">
        <v>0</v>
      </c>
      <c r="BP82" s="18">
        <v>0</v>
      </c>
      <c r="BQ82" s="18">
        <v>0</v>
      </c>
      <c r="BR82" s="18">
        <v>0</v>
      </c>
      <c r="BS82" s="18">
        <v>0</v>
      </c>
      <c r="BT82" s="18">
        <v>0</v>
      </c>
      <c r="BU82" s="18">
        <v>509</v>
      </c>
      <c r="BV82" s="18">
        <v>366.3</v>
      </c>
      <c r="BW82" s="18">
        <v>0.72</v>
      </c>
      <c r="BX82" s="18">
        <v>0</v>
      </c>
      <c r="BY82" s="18">
        <v>0</v>
      </c>
      <c r="BZ82" s="18">
        <v>0</v>
      </c>
      <c r="CA82" s="18">
        <v>0</v>
      </c>
      <c r="CB82" s="18">
        <v>0</v>
      </c>
      <c r="CC82" s="18">
        <v>0</v>
      </c>
      <c r="CD82" s="18">
        <v>0</v>
      </c>
      <c r="CE82" s="18">
        <v>0</v>
      </c>
      <c r="CF82" s="18">
        <v>0</v>
      </c>
      <c r="CG82" s="18">
        <v>0</v>
      </c>
      <c r="CH82" s="18">
        <v>0</v>
      </c>
      <c r="CI82" s="18">
        <v>0</v>
      </c>
      <c r="CJ82" s="18">
        <v>0</v>
      </c>
      <c r="CK82" s="18">
        <v>0</v>
      </c>
      <c r="CL82" s="18">
        <v>0</v>
      </c>
      <c r="CM82" s="18">
        <v>0</v>
      </c>
      <c r="CN82" s="18">
        <v>0</v>
      </c>
      <c r="CO82" s="18">
        <v>0</v>
      </c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</row>
    <row r="83" spans="1:702" s="8" customFormat="1" ht="15.95" customHeight="1" x14ac:dyDescent="0.25">
      <c r="A83" s="10">
        <v>75282</v>
      </c>
      <c r="B83" s="10" t="s">
        <v>167</v>
      </c>
      <c r="C83" s="9" t="s">
        <v>171</v>
      </c>
      <c r="D83" s="10" t="s">
        <v>92</v>
      </c>
      <c r="E83" s="10" t="s">
        <v>93</v>
      </c>
      <c r="F83" s="10" t="s">
        <v>94</v>
      </c>
      <c r="G83" s="10" t="s">
        <v>95</v>
      </c>
      <c r="H83" s="10" t="s">
        <v>96</v>
      </c>
      <c r="I83" s="10" t="s">
        <v>169</v>
      </c>
      <c r="J83" s="10" t="s">
        <v>182</v>
      </c>
      <c r="K83" s="10" t="s">
        <v>183</v>
      </c>
      <c r="L83" s="18">
        <v>1600</v>
      </c>
      <c r="M83" s="18">
        <v>1600</v>
      </c>
      <c r="N83" s="18"/>
      <c r="O83" s="18">
        <v>1600</v>
      </c>
      <c r="P83" s="18">
        <v>414.75</v>
      </c>
      <c r="Q83" s="18">
        <v>-1185.25</v>
      </c>
      <c r="R83" s="29"/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  <c r="AN83" s="18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18">
        <v>0</v>
      </c>
      <c r="AZ83" s="18">
        <v>0</v>
      </c>
      <c r="BA83" s="18">
        <v>0</v>
      </c>
      <c r="BB83" s="18">
        <v>0</v>
      </c>
      <c r="BC83" s="18">
        <v>0</v>
      </c>
      <c r="BD83" s="18">
        <v>0</v>
      </c>
      <c r="BE83" s="18">
        <v>0</v>
      </c>
      <c r="BF83" s="18">
        <v>1274</v>
      </c>
      <c r="BG83" s="18">
        <v>330.35</v>
      </c>
      <c r="BH83" s="18">
        <v>0.26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18">
        <v>0</v>
      </c>
      <c r="BO83" s="18">
        <v>0</v>
      </c>
      <c r="BP83" s="18">
        <v>0</v>
      </c>
      <c r="BQ83" s="18">
        <v>0</v>
      </c>
      <c r="BR83" s="18">
        <v>0</v>
      </c>
      <c r="BS83" s="18">
        <v>0</v>
      </c>
      <c r="BT83" s="18">
        <v>0</v>
      </c>
      <c r="BU83" s="18">
        <v>326</v>
      </c>
      <c r="BV83" s="18">
        <v>84.4</v>
      </c>
      <c r="BW83" s="18">
        <v>0.26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18">
        <v>0</v>
      </c>
      <c r="CF83" s="18">
        <v>0</v>
      </c>
      <c r="CG83" s="18">
        <v>0</v>
      </c>
      <c r="CH83" s="18">
        <v>0</v>
      </c>
      <c r="CI83" s="18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</row>
    <row r="84" spans="1:702" s="8" customFormat="1" ht="15.95" customHeight="1" x14ac:dyDescent="0.25">
      <c r="A84" s="10">
        <v>75284</v>
      </c>
      <c r="B84" s="10" t="s">
        <v>167</v>
      </c>
      <c r="C84" s="9" t="s">
        <v>171</v>
      </c>
      <c r="D84" s="10" t="s">
        <v>92</v>
      </c>
      <c r="E84" s="10" t="s">
        <v>93</v>
      </c>
      <c r="F84" s="10" t="s">
        <v>94</v>
      </c>
      <c r="G84" s="10" t="s">
        <v>95</v>
      </c>
      <c r="H84" s="10" t="s">
        <v>96</v>
      </c>
      <c r="I84" s="10" t="s">
        <v>169</v>
      </c>
      <c r="J84" s="10" t="s">
        <v>155</v>
      </c>
      <c r="K84" s="10" t="s">
        <v>156</v>
      </c>
      <c r="L84" s="18">
        <v>1000</v>
      </c>
      <c r="M84" s="18">
        <v>1000</v>
      </c>
      <c r="N84" s="18"/>
      <c r="O84" s="18">
        <v>1000</v>
      </c>
      <c r="P84" s="18"/>
      <c r="Q84" s="18">
        <v>-1000</v>
      </c>
      <c r="R84" s="29"/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  <c r="AN84" s="18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18">
        <v>0</v>
      </c>
      <c r="AZ84" s="18">
        <v>0</v>
      </c>
      <c r="BA84" s="18">
        <v>0</v>
      </c>
      <c r="BB84" s="18">
        <v>0</v>
      </c>
      <c r="BC84" s="18">
        <v>0</v>
      </c>
      <c r="BD84" s="18">
        <v>0</v>
      </c>
      <c r="BE84" s="18">
        <v>0</v>
      </c>
      <c r="BF84" s="18">
        <v>796.5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18">
        <v>0</v>
      </c>
      <c r="BO84" s="18">
        <v>0</v>
      </c>
      <c r="BP84" s="18">
        <v>0</v>
      </c>
      <c r="BQ84" s="18">
        <v>0</v>
      </c>
      <c r="BR84" s="18">
        <v>0</v>
      </c>
      <c r="BS84" s="18">
        <v>0</v>
      </c>
      <c r="BT84" s="18">
        <v>0</v>
      </c>
      <c r="BU84" s="18">
        <v>203.5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18">
        <v>0</v>
      </c>
      <c r="CF84" s="18">
        <v>0</v>
      </c>
      <c r="CG84" s="18">
        <v>0</v>
      </c>
      <c r="CH84" s="18">
        <v>0</v>
      </c>
      <c r="CI84" s="18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</row>
    <row r="85" spans="1:702" s="8" customFormat="1" ht="15.95" customHeight="1" x14ac:dyDescent="0.25">
      <c r="A85" s="10">
        <v>75286</v>
      </c>
      <c r="B85" s="10" t="s">
        <v>167</v>
      </c>
      <c r="C85" s="9" t="s">
        <v>171</v>
      </c>
      <c r="D85" s="10" t="s">
        <v>92</v>
      </c>
      <c r="E85" s="10" t="s">
        <v>93</v>
      </c>
      <c r="F85" s="10" t="s">
        <v>94</v>
      </c>
      <c r="G85" s="10" t="s">
        <v>95</v>
      </c>
      <c r="H85" s="10" t="s">
        <v>96</v>
      </c>
      <c r="I85" s="10" t="s">
        <v>169</v>
      </c>
      <c r="J85" s="10" t="s">
        <v>184</v>
      </c>
      <c r="K85" s="10" t="s">
        <v>185</v>
      </c>
      <c r="L85" s="18">
        <v>3400</v>
      </c>
      <c r="M85" s="18">
        <v>3400</v>
      </c>
      <c r="N85" s="18"/>
      <c r="O85" s="18">
        <v>3400</v>
      </c>
      <c r="P85" s="18">
        <v>2540.0100000000002</v>
      </c>
      <c r="Q85" s="18">
        <v>-859.98999999999978</v>
      </c>
      <c r="R85" s="29"/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  <c r="AN85" s="18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18">
        <v>0</v>
      </c>
      <c r="AZ85" s="18">
        <v>0</v>
      </c>
      <c r="BA85" s="18">
        <v>0</v>
      </c>
      <c r="BB85" s="18">
        <v>0</v>
      </c>
      <c r="BC85" s="18">
        <v>0</v>
      </c>
      <c r="BD85" s="18">
        <v>0</v>
      </c>
      <c r="BE85" s="18">
        <v>0</v>
      </c>
      <c r="BF85" s="18">
        <v>2708</v>
      </c>
      <c r="BG85" s="18">
        <v>2023.13</v>
      </c>
      <c r="BH85" s="18">
        <v>0.75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18">
        <v>0</v>
      </c>
      <c r="BO85" s="18">
        <v>0</v>
      </c>
      <c r="BP85" s="18">
        <v>0</v>
      </c>
      <c r="BQ85" s="18">
        <v>0</v>
      </c>
      <c r="BR85" s="18">
        <v>0</v>
      </c>
      <c r="BS85" s="18">
        <v>0</v>
      </c>
      <c r="BT85" s="18">
        <v>0</v>
      </c>
      <c r="BU85" s="18">
        <v>692</v>
      </c>
      <c r="BV85" s="18">
        <v>516.88</v>
      </c>
      <c r="BW85" s="18">
        <v>0.75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18">
        <v>0</v>
      </c>
      <c r="CF85" s="18">
        <v>0</v>
      </c>
      <c r="CG85" s="18">
        <v>0</v>
      </c>
      <c r="CH85" s="18">
        <v>0</v>
      </c>
      <c r="CI85" s="18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</row>
    <row r="86" spans="1:702" ht="15.95" customHeight="1" x14ac:dyDescent="0.25">
      <c r="A86" s="7">
        <v>75288</v>
      </c>
      <c r="B86" s="7" t="s">
        <v>167</v>
      </c>
      <c r="C86" s="6" t="s">
        <v>171</v>
      </c>
      <c r="D86" s="7" t="s">
        <v>92</v>
      </c>
      <c r="E86" s="7" t="s">
        <v>93</v>
      </c>
      <c r="F86" s="7" t="s">
        <v>94</v>
      </c>
      <c r="G86" s="7" t="s">
        <v>95</v>
      </c>
      <c r="H86" s="7" t="s">
        <v>96</v>
      </c>
      <c r="I86" s="7" t="s">
        <v>169</v>
      </c>
      <c r="J86" s="7" t="s">
        <v>157</v>
      </c>
      <c r="K86" s="7" t="s">
        <v>158</v>
      </c>
      <c r="L86" s="14">
        <v>7135</v>
      </c>
      <c r="M86" s="14">
        <v>7135</v>
      </c>
      <c r="N86" s="14"/>
      <c r="O86" s="14">
        <v>7135</v>
      </c>
      <c r="P86" s="14">
        <v>2492.6799999999998</v>
      </c>
      <c r="Q86" s="14">
        <v>-4642.32</v>
      </c>
      <c r="R86" s="26"/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0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4">
        <v>0</v>
      </c>
      <c r="AO86" s="14">
        <v>0</v>
      </c>
      <c r="AP86" s="14">
        <v>0</v>
      </c>
      <c r="AQ86" s="14">
        <v>0</v>
      </c>
      <c r="AR86" s="14">
        <v>0</v>
      </c>
      <c r="AS86" s="14">
        <v>0</v>
      </c>
      <c r="AT86" s="14">
        <v>0</v>
      </c>
      <c r="AU86" s="14">
        <v>0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0</v>
      </c>
      <c r="BB86" s="14">
        <v>0</v>
      </c>
      <c r="BC86" s="14">
        <v>0</v>
      </c>
      <c r="BD86" s="14">
        <v>0</v>
      </c>
      <c r="BE86" s="14">
        <v>0</v>
      </c>
      <c r="BF86" s="14">
        <v>5683.03</v>
      </c>
      <c r="BG86" s="14">
        <v>1985.41</v>
      </c>
      <c r="BH86" s="14">
        <v>0.35</v>
      </c>
      <c r="BI86" s="14">
        <v>0</v>
      </c>
      <c r="BJ86" s="14">
        <v>0</v>
      </c>
      <c r="BK86" s="14">
        <v>0</v>
      </c>
      <c r="BL86" s="14">
        <v>0</v>
      </c>
      <c r="BM86" s="14">
        <v>0</v>
      </c>
      <c r="BN86" s="14">
        <v>0</v>
      </c>
      <c r="BO86" s="14">
        <v>0</v>
      </c>
      <c r="BP86" s="14">
        <v>0</v>
      </c>
      <c r="BQ86" s="14">
        <v>0</v>
      </c>
      <c r="BR86" s="14">
        <v>0</v>
      </c>
      <c r="BS86" s="14">
        <v>0</v>
      </c>
      <c r="BT86" s="14">
        <v>0</v>
      </c>
      <c r="BU86" s="14">
        <v>1451.97</v>
      </c>
      <c r="BV86" s="14">
        <v>507.27</v>
      </c>
      <c r="BW86" s="14">
        <v>0.35</v>
      </c>
      <c r="BX86" s="14">
        <v>0</v>
      </c>
      <c r="BY86" s="14">
        <v>0</v>
      </c>
      <c r="BZ86" s="14">
        <v>0</v>
      </c>
      <c r="CA86" s="14">
        <v>0</v>
      </c>
      <c r="CB86" s="14">
        <v>0</v>
      </c>
      <c r="CC86" s="14">
        <v>0</v>
      </c>
      <c r="CD86" s="14">
        <v>0</v>
      </c>
      <c r="CE86" s="14">
        <v>0</v>
      </c>
      <c r="CF86" s="14">
        <v>0</v>
      </c>
      <c r="CG86" s="14">
        <v>0</v>
      </c>
      <c r="CH86" s="14">
        <v>0</v>
      </c>
      <c r="CI86" s="14">
        <v>0</v>
      </c>
      <c r="CJ86" s="14">
        <v>0</v>
      </c>
      <c r="CK86" s="14">
        <v>0</v>
      </c>
      <c r="CL86" s="14">
        <v>0</v>
      </c>
      <c r="CM86" s="14">
        <v>0</v>
      </c>
      <c r="CN86" s="14">
        <v>0</v>
      </c>
      <c r="CO86" s="14">
        <v>0</v>
      </c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  <c r="IV86" s="14"/>
      <c r="IW86" s="14"/>
      <c r="IX86" s="14"/>
      <c r="IY86" s="14"/>
      <c r="IZ86" s="14"/>
      <c r="JA86" s="14"/>
      <c r="JB86" s="14"/>
      <c r="JC86" s="14"/>
      <c r="JD86" s="14"/>
      <c r="JE86" s="14"/>
      <c r="JF86" s="14"/>
      <c r="JG86" s="14"/>
      <c r="JH86" s="14"/>
      <c r="JI86" s="14"/>
      <c r="JJ86" s="14"/>
      <c r="JK86" s="14"/>
      <c r="JL86" s="14"/>
      <c r="JM86" s="14"/>
      <c r="JN86" s="14"/>
      <c r="JO86" s="14"/>
      <c r="JP86" s="14"/>
      <c r="JQ86" s="14"/>
      <c r="JR86" s="14"/>
      <c r="JS86" s="14"/>
      <c r="JT86" s="14"/>
      <c r="JU86" s="14"/>
      <c r="JV86" s="14"/>
      <c r="JW86" s="14"/>
      <c r="JX86" s="14"/>
      <c r="JY86" s="14"/>
      <c r="JZ86" s="14"/>
      <c r="KA86" s="14"/>
      <c r="KB86" s="14"/>
      <c r="KC86" s="14"/>
      <c r="KD86" s="14"/>
      <c r="KE86" s="14"/>
      <c r="KF86" s="14"/>
      <c r="KG86" s="14"/>
      <c r="KH86" s="14"/>
      <c r="KI86" s="14"/>
      <c r="KJ86" s="14"/>
      <c r="KK86" s="14"/>
      <c r="KL86" s="14"/>
      <c r="KM86" s="14"/>
      <c r="KN86" s="14"/>
      <c r="KO86" s="14"/>
      <c r="KP86" s="14"/>
      <c r="KQ86" s="14"/>
      <c r="KR86" s="14"/>
      <c r="KS86" s="14"/>
      <c r="KT86" s="14"/>
      <c r="KU86" s="14"/>
      <c r="KV86" s="14"/>
      <c r="KW86" s="14"/>
      <c r="KX86" s="14"/>
      <c r="KY86" s="14"/>
      <c r="KZ86" s="14"/>
      <c r="LA86" s="14"/>
      <c r="LB86" s="14"/>
      <c r="LC86" s="14"/>
      <c r="LD86" s="14"/>
      <c r="LE86" s="14"/>
      <c r="LF86" s="14"/>
      <c r="LG86" s="14"/>
      <c r="LH86" s="14"/>
      <c r="LI86" s="14"/>
      <c r="LJ86" s="14"/>
      <c r="LK86" s="14"/>
      <c r="LL86" s="14"/>
      <c r="LM86" s="14"/>
      <c r="LN86" s="14"/>
      <c r="LO86" s="14"/>
      <c r="LP86" s="14"/>
      <c r="LQ86" s="14"/>
      <c r="LR86" s="14"/>
      <c r="LS86" s="14"/>
      <c r="LT86" s="14"/>
      <c r="LU86" s="14"/>
      <c r="LV86" s="14"/>
      <c r="LW86" s="14"/>
      <c r="LX86" s="14"/>
      <c r="LY86" s="14"/>
      <c r="LZ86" s="14"/>
      <c r="MA86" s="14"/>
      <c r="MB86" s="14"/>
      <c r="MC86" s="14"/>
      <c r="MD86" s="14"/>
      <c r="ME86" s="14"/>
      <c r="MF86" s="14"/>
      <c r="MG86" s="14"/>
      <c r="MH86" s="14"/>
      <c r="MI86" s="14"/>
      <c r="MJ86" s="14"/>
      <c r="MK86" s="14"/>
      <c r="ML86" s="14"/>
      <c r="MM86" s="14"/>
      <c r="MN86" s="14"/>
      <c r="MO86" s="14"/>
      <c r="MP86" s="14"/>
      <c r="MQ86" s="14"/>
      <c r="MR86" s="14"/>
      <c r="MS86" s="14"/>
      <c r="MT86" s="14"/>
      <c r="MU86" s="14"/>
      <c r="MV86" s="14"/>
      <c r="MW86" s="14"/>
      <c r="MX86" s="14"/>
      <c r="MY86" s="14"/>
      <c r="MZ86" s="14"/>
      <c r="NA86" s="14"/>
      <c r="NB86" s="14"/>
      <c r="NC86" s="14"/>
      <c r="ND86" s="14"/>
      <c r="NE86" s="14"/>
      <c r="NF86" s="14"/>
      <c r="NG86" s="14"/>
      <c r="NH86" s="14"/>
      <c r="NI86" s="14"/>
      <c r="NJ86" s="14"/>
      <c r="NK86" s="14"/>
      <c r="NL86" s="14"/>
      <c r="NM86" s="14"/>
      <c r="NN86" s="14"/>
      <c r="NO86" s="14"/>
      <c r="NP86" s="14"/>
      <c r="NQ86" s="14"/>
      <c r="NR86" s="14"/>
      <c r="NS86" s="14"/>
      <c r="NT86" s="14"/>
      <c r="NU86" s="14"/>
      <c r="NV86" s="14"/>
      <c r="NW86" s="14"/>
      <c r="NX86" s="14"/>
      <c r="NY86" s="14"/>
      <c r="NZ86" s="14"/>
      <c r="OA86" s="14"/>
      <c r="OB86" s="14"/>
      <c r="OC86" s="14"/>
      <c r="OD86" s="14"/>
      <c r="OE86" s="14"/>
      <c r="OF86" s="14"/>
      <c r="OG86" s="14"/>
      <c r="OH86" s="14"/>
      <c r="OI86" s="14"/>
      <c r="OJ86" s="14"/>
      <c r="OK86" s="14"/>
      <c r="OL86" s="14"/>
      <c r="OM86" s="14"/>
      <c r="ON86" s="14"/>
      <c r="OO86" s="14"/>
      <c r="OP86" s="14"/>
      <c r="OQ86" s="14"/>
      <c r="OR86" s="14"/>
      <c r="OS86" s="14"/>
      <c r="OT86" s="14"/>
      <c r="OU86" s="14"/>
      <c r="OV86" s="14"/>
      <c r="OW86" s="14"/>
      <c r="OX86" s="14"/>
      <c r="OY86" s="14"/>
      <c r="OZ86" s="14"/>
      <c r="PA86" s="14"/>
      <c r="PB86" s="14"/>
      <c r="PC86" s="14"/>
      <c r="PD86" s="14"/>
      <c r="PE86" s="14"/>
      <c r="PF86" s="14"/>
      <c r="PG86" s="14"/>
      <c r="PH86" s="14"/>
      <c r="PI86" s="14"/>
      <c r="PJ86" s="14"/>
      <c r="PK86" s="14"/>
      <c r="PL86" s="14"/>
      <c r="PM86" s="14"/>
      <c r="PN86" s="14"/>
      <c r="PO86" s="14"/>
      <c r="PP86" s="14"/>
      <c r="PQ86" s="14"/>
      <c r="PR86" s="14"/>
      <c r="PS86" s="14"/>
      <c r="PT86" s="14"/>
      <c r="PU86" s="14"/>
      <c r="PV86" s="14"/>
      <c r="PW86" s="14"/>
      <c r="PX86" s="14"/>
      <c r="PY86" s="14"/>
      <c r="PZ86" s="14"/>
      <c r="QA86" s="14"/>
      <c r="QB86" s="14"/>
      <c r="QC86" s="14"/>
      <c r="QD86" s="14"/>
      <c r="QE86" s="14"/>
      <c r="QF86" s="14"/>
      <c r="QG86" s="14"/>
      <c r="QH86" s="14"/>
      <c r="QI86" s="14"/>
      <c r="QJ86" s="14"/>
      <c r="QK86" s="14"/>
      <c r="QL86" s="14"/>
      <c r="QM86" s="14"/>
      <c r="QN86" s="14"/>
      <c r="QO86" s="14"/>
      <c r="QP86" s="14"/>
      <c r="QQ86" s="14"/>
      <c r="QR86" s="14"/>
      <c r="QS86" s="14"/>
      <c r="QT86" s="14"/>
      <c r="QU86" s="14"/>
      <c r="QV86" s="14"/>
      <c r="QW86" s="14"/>
      <c r="QX86" s="14"/>
      <c r="QY86" s="14"/>
      <c r="QZ86" s="14"/>
      <c r="RA86" s="14"/>
      <c r="RB86" s="14"/>
      <c r="RC86" s="14"/>
      <c r="RD86" s="14"/>
      <c r="RE86" s="14"/>
      <c r="RF86" s="14"/>
      <c r="RG86" s="14"/>
      <c r="RH86" s="14"/>
      <c r="RI86" s="14"/>
      <c r="RJ86" s="14"/>
      <c r="RK86" s="14"/>
      <c r="RL86" s="14"/>
      <c r="RM86" s="14"/>
      <c r="RN86" s="14"/>
      <c r="RO86" s="14"/>
      <c r="RP86" s="14"/>
      <c r="RQ86" s="14"/>
      <c r="RR86" s="14"/>
      <c r="RS86" s="14"/>
      <c r="RT86" s="14"/>
      <c r="RU86" s="14"/>
      <c r="RV86" s="14"/>
      <c r="RW86" s="14"/>
      <c r="RX86" s="14"/>
      <c r="RY86" s="14"/>
      <c r="RZ86" s="14"/>
      <c r="SA86" s="14"/>
      <c r="SB86" s="14"/>
      <c r="SC86" s="14"/>
      <c r="SD86" s="14"/>
      <c r="SE86" s="14"/>
      <c r="SF86" s="14"/>
      <c r="SG86" s="14"/>
      <c r="SH86" s="14"/>
      <c r="SI86" s="14"/>
      <c r="SJ86" s="14"/>
      <c r="SK86" s="14"/>
      <c r="SL86" s="14"/>
      <c r="SM86" s="14"/>
      <c r="SN86" s="14"/>
      <c r="SO86" s="14"/>
      <c r="SP86" s="14"/>
      <c r="SQ86" s="14"/>
      <c r="SR86" s="14"/>
      <c r="SS86" s="14"/>
      <c r="ST86" s="14"/>
      <c r="SU86" s="14"/>
      <c r="SV86" s="14"/>
      <c r="SW86" s="14"/>
      <c r="SX86" s="14"/>
      <c r="SY86" s="14"/>
      <c r="SZ86" s="14"/>
      <c r="TA86" s="14"/>
      <c r="TB86" s="14"/>
      <c r="TC86" s="14"/>
      <c r="TD86" s="14"/>
      <c r="TE86" s="14"/>
      <c r="TF86" s="14"/>
      <c r="TG86" s="14"/>
      <c r="TH86" s="14"/>
      <c r="TI86" s="14"/>
      <c r="TJ86" s="14"/>
      <c r="TK86" s="14"/>
      <c r="TL86" s="14"/>
      <c r="TM86" s="14"/>
      <c r="TN86" s="14"/>
      <c r="TO86" s="14"/>
      <c r="TP86" s="14"/>
      <c r="TQ86" s="14"/>
      <c r="TR86" s="14"/>
      <c r="TS86" s="14"/>
      <c r="TT86" s="14"/>
      <c r="TU86" s="14"/>
      <c r="TV86" s="14"/>
      <c r="TW86" s="14"/>
      <c r="TX86" s="14"/>
      <c r="TY86" s="14"/>
      <c r="TZ86" s="14"/>
      <c r="UA86" s="14"/>
      <c r="UB86" s="14"/>
      <c r="UC86" s="14"/>
      <c r="UD86" s="14"/>
      <c r="UE86" s="14"/>
      <c r="UF86" s="14"/>
      <c r="UG86" s="14"/>
      <c r="UH86" s="14"/>
      <c r="UI86" s="14"/>
      <c r="UJ86" s="14"/>
      <c r="UK86" s="14"/>
      <c r="UL86" s="14"/>
      <c r="UM86" s="14"/>
      <c r="UN86" s="14"/>
      <c r="UO86" s="14"/>
      <c r="UP86" s="14"/>
      <c r="UQ86" s="14"/>
      <c r="UR86" s="14"/>
      <c r="US86" s="14"/>
      <c r="UT86" s="14"/>
      <c r="UU86" s="14"/>
      <c r="UV86" s="14"/>
      <c r="UW86" s="14"/>
      <c r="UX86" s="14"/>
      <c r="UY86" s="14"/>
      <c r="UZ86" s="14"/>
      <c r="VA86" s="14"/>
      <c r="VB86" s="14"/>
      <c r="VC86" s="14"/>
      <c r="VD86" s="14"/>
      <c r="VE86" s="14"/>
      <c r="VF86" s="14"/>
      <c r="VG86" s="14"/>
      <c r="VH86" s="14"/>
      <c r="VI86" s="14"/>
      <c r="VJ86" s="14"/>
      <c r="VK86" s="14"/>
      <c r="VL86" s="14"/>
      <c r="VM86" s="14"/>
      <c r="VN86" s="14"/>
      <c r="VO86" s="14"/>
      <c r="VP86" s="14"/>
      <c r="VQ86" s="14"/>
      <c r="VR86" s="14"/>
      <c r="VS86" s="14"/>
      <c r="VT86" s="14"/>
      <c r="VU86" s="14"/>
      <c r="VV86" s="14"/>
      <c r="VW86" s="14"/>
      <c r="VX86" s="14"/>
      <c r="VY86" s="14"/>
      <c r="VZ86" s="14"/>
      <c r="WA86" s="14"/>
      <c r="WB86" s="14"/>
      <c r="WC86" s="14"/>
      <c r="WD86" s="14"/>
      <c r="WE86" s="14"/>
      <c r="WF86" s="14"/>
      <c r="WG86" s="14"/>
      <c r="WH86" s="14"/>
      <c r="WI86" s="14"/>
      <c r="WJ86" s="14"/>
      <c r="WK86" s="14"/>
      <c r="WL86" s="14"/>
      <c r="WM86" s="14"/>
      <c r="WN86" s="14"/>
      <c r="WO86" s="14"/>
      <c r="WP86" s="14"/>
      <c r="WQ86" s="14"/>
      <c r="WR86" s="14"/>
      <c r="WS86" s="14"/>
      <c r="WT86" s="14"/>
      <c r="WU86" s="14"/>
      <c r="WV86" s="14"/>
      <c r="WW86" s="14"/>
      <c r="WX86" s="14"/>
      <c r="WY86" s="14"/>
      <c r="WZ86" s="14"/>
      <c r="XA86" s="14"/>
      <c r="XB86" s="14"/>
      <c r="XC86" s="14"/>
      <c r="XD86" s="14"/>
      <c r="XE86" s="14"/>
      <c r="XF86" s="14"/>
      <c r="XG86" s="14"/>
      <c r="XH86" s="14"/>
      <c r="XI86" s="14"/>
      <c r="XJ86" s="14"/>
      <c r="XK86" s="14"/>
      <c r="XL86" s="14"/>
      <c r="XM86" s="14"/>
      <c r="XN86" s="14"/>
      <c r="XO86" s="14"/>
      <c r="XP86" s="14"/>
      <c r="XQ86" s="14"/>
      <c r="XR86" s="14"/>
      <c r="XS86" s="14"/>
      <c r="XT86" s="14"/>
      <c r="XU86" s="14"/>
      <c r="XV86" s="14"/>
      <c r="XW86" s="14"/>
      <c r="XX86" s="14"/>
      <c r="XY86" s="14"/>
      <c r="XZ86" s="14"/>
      <c r="YA86" s="14"/>
      <c r="YB86" s="14"/>
      <c r="YC86" s="14"/>
      <c r="YD86" s="14"/>
      <c r="YE86" s="14"/>
      <c r="YF86" s="14"/>
      <c r="YG86" s="14"/>
      <c r="YH86" s="14"/>
      <c r="YI86" s="14"/>
      <c r="YJ86" s="14"/>
      <c r="YK86" s="14"/>
      <c r="YL86" s="14"/>
      <c r="YM86" s="14"/>
      <c r="YN86" s="14"/>
      <c r="YO86" s="14"/>
      <c r="YP86" s="14"/>
      <c r="YQ86" s="14"/>
      <c r="YR86" s="14"/>
      <c r="YS86" s="14"/>
      <c r="YT86" s="14"/>
      <c r="YU86" s="14"/>
      <c r="YV86" s="14"/>
      <c r="YW86" s="14"/>
      <c r="YX86" s="14"/>
      <c r="YY86" s="14"/>
      <c r="YZ86" s="14"/>
      <c r="ZA86" s="14"/>
      <c r="ZB86" s="14"/>
      <c r="ZC86" s="14"/>
      <c r="ZD86" s="14"/>
      <c r="ZE86" s="14"/>
      <c r="ZF86" s="14"/>
      <c r="ZG86" s="14"/>
      <c r="ZH86" s="14"/>
      <c r="ZI86" s="14"/>
      <c r="ZJ86" s="14"/>
      <c r="ZK86" s="14"/>
      <c r="ZL86" s="14"/>
      <c r="ZM86" s="14"/>
      <c r="ZN86" s="14"/>
      <c r="ZO86" s="14"/>
      <c r="ZP86" s="14"/>
      <c r="ZQ86" s="14"/>
      <c r="ZR86" s="14"/>
      <c r="ZS86" s="14"/>
      <c r="ZT86" s="14"/>
      <c r="ZU86" s="14"/>
      <c r="ZV86" s="14"/>
      <c r="ZW86" s="14"/>
      <c r="ZX86" s="14"/>
      <c r="ZY86" s="14"/>
      <c r="ZZ86" s="14"/>
    </row>
    <row r="87" spans="1:702" s="8" customFormat="1" ht="15.95" customHeight="1" x14ac:dyDescent="0.25">
      <c r="A87" s="10">
        <v>75290</v>
      </c>
      <c r="B87" s="10" t="s">
        <v>167</v>
      </c>
      <c r="C87" s="9" t="s">
        <v>171</v>
      </c>
      <c r="D87" s="10" t="s">
        <v>92</v>
      </c>
      <c r="E87" s="10" t="s">
        <v>93</v>
      </c>
      <c r="F87" s="10" t="s">
        <v>94</v>
      </c>
      <c r="G87" s="10" t="s">
        <v>95</v>
      </c>
      <c r="H87" s="10" t="s">
        <v>96</v>
      </c>
      <c r="I87" s="10" t="s">
        <v>169</v>
      </c>
      <c r="J87" s="10" t="s">
        <v>159</v>
      </c>
      <c r="K87" s="10" t="s">
        <v>160</v>
      </c>
      <c r="L87" s="18">
        <v>1890</v>
      </c>
      <c r="M87" s="18">
        <v>1890</v>
      </c>
      <c r="N87" s="18"/>
      <c r="O87" s="18">
        <v>1890</v>
      </c>
      <c r="P87" s="18"/>
      <c r="Q87" s="18">
        <v>-1890</v>
      </c>
      <c r="R87" s="29"/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  <c r="AN87" s="18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18">
        <v>0</v>
      </c>
      <c r="AZ87" s="18">
        <v>0</v>
      </c>
      <c r="BA87" s="18">
        <v>0</v>
      </c>
      <c r="BB87" s="18">
        <v>0</v>
      </c>
      <c r="BC87" s="18">
        <v>0</v>
      </c>
      <c r="BD87" s="18">
        <v>0</v>
      </c>
      <c r="BE87" s="18">
        <v>0</v>
      </c>
      <c r="BF87" s="18">
        <v>1505.03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18">
        <v>0</v>
      </c>
      <c r="BO87" s="18">
        <v>0</v>
      </c>
      <c r="BP87" s="18">
        <v>0</v>
      </c>
      <c r="BQ87" s="18">
        <v>0</v>
      </c>
      <c r="BR87" s="18">
        <v>0</v>
      </c>
      <c r="BS87" s="18">
        <v>0</v>
      </c>
      <c r="BT87" s="18">
        <v>0</v>
      </c>
      <c r="BU87" s="18">
        <v>384.97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18">
        <v>0</v>
      </c>
      <c r="CF87" s="18">
        <v>0</v>
      </c>
      <c r="CG87" s="18">
        <v>0</v>
      </c>
      <c r="CH87" s="18">
        <v>0</v>
      </c>
      <c r="CI87" s="18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</row>
    <row r="88" spans="1:702" s="8" customFormat="1" ht="15.95" customHeight="1" x14ac:dyDescent="0.25">
      <c r="A88" s="10">
        <v>75292</v>
      </c>
      <c r="B88" s="10" t="s">
        <v>167</v>
      </c>
      <c r="C88" s="9" t="s">
        <v>171</v>
      </c>
      <c r="D88" s="10" t="s">
        <v>92</v>
      </c>
      <c r="E88" s="10" t="s">
        <v>93</v>
      </c>
      <c r="F88" s="10" t="s">
        <v>94</v>
      </c>
      <c r="G88" s="10" t="s">
        <v>95</v>
      </c>
      <c r="H88" s="10" t="s">
        <v>96</v>
      </c>
      <c r="I88" s="10" t="s">
        <v>169</v>
      </c>
      <c r="J88" s="10" t="s">
        <v>186</v>
      </c>
      <c r="K88" s="10" t="s">
        <v>187</v>
      </c>
      <c r="L88" s="18">
        <v>3200</v>
      </c>
      <c r="M88" s="18">
        <v>3200</v>
      </c>
      <c r="N88" s="18"/>
      <c r="O88" s="18">
        <v>3200</v>
      </c>
      <c r="P88" s="18">
        <v>1862.68</v>
      </c>
      <c r="Q88" s="18">
        <v>-1337.32</v>
      </c>
      <c r="R88" s="29"/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0</v>
      </c>
      <c r="Y88" s="18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  <c r="AN88" s="18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18">
        <v>0</v>
      </c>
      <c r="AZ88" s="18">
        <v>0</v>
      </c>
      <c r="BA88" s="18">
        <v>0</v>
      </c>
      <c r="BB88" s="18">
        <v>0</v>
      </c>
      <c r="BC88" s="18">
        <v>0</v>
      </c>
      <c r="BD88" s="18">
        <v>0</v>
      </c>
      <c r="BE88" s="18">
        <v>0</v>
      </c>
      <c r="BF88" s="18">
        <v>2549</v>
      </c>
      <c r="BG88" s="18">
        <v>1483.61</v>
      </c>
      <c r="BH88" s="18">
        <v>0.57999999999999996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18">
        <v>0</v>
      </c>
      <c r="BO88" s="18">
        <v>0</v>
      </c>
      <c r="BP88" s="18">
        <v>0</v>
      </c>
      <c r="BQ88" s="18">
        <v>0</v>
      </c>
      <c r="BR88" s="18">
        <v>0</v>
      </c>
      <c r="BS88" s="18">
        <v>0</v>
      </c>
      <c r="BT88" s="18">
        <v>0</v>
      </c>
      <c r="BU88" s="18">
        <v>651</v>
      </c>
      <c r="BV88" s="18">
        <v>379.07</v>
      </c>
      <c r="BW88" s="18">
        <v>0.57999999999999996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18">
        <v>0</v>
      </c>
      <c r="CF88" s="18">
        <v>0</v>
      </c>
      <c r="CG88" s="18">
        <v>0</v>
      </c>
      <c r="CH88" s="18">
        <v>0</v>
      </c>
      <c r="CI88" s="18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</row>
    <row r="89" spans="1:702" s="8" customFormat="1" ht="15.95" customHeight="1" x14ac:dyDescent="0.25">
      <c r="A89" s="10">
        <v>75294</v>
      </c>
      <c r="B89" s="10" t="s">
        <v>167</v>
      </c>
      <c r="C89" s="9" t="s">
        <v>171</v>
      </c>
      <c r="D89" s="10" t="s">
        <v>92</v>
      </c>
      <c r="E89" s="10" t="s">
        <v>93</v>
      </c>
      <c r="F89" s="10" t="s">
        <v>94</v>
      </c>
      <c r="G89" s="10" t="s">
        <v>95</v>
      </c>
      <c r="H89" s="10" t="s">
        <v>96</v>
      </c>
      <c r="I89" s="10" t="s">
        <v>169</v>
      </c>
      <c r="J89" s="10" t="s">
        <v>188</v>
      </c>
      <c r="K89" s="10" t="s">
        <v>189</v>
      </c>
      <c r="L89" s="18">
        <v>630</v>
      </c>
      <c r="M89" s="18">
        <v>630</v>
      </c>
      <c r="N89" s="18"/>
      <c r="O89" s="18">
        <v>630</v>
      </c>
      <c r="P89" s="18">
        <v>630</v>
      </c>
      <c r="Q89" s="18"/>
      <c r="R89" s="29"/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  <c r="AN89" s="18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18">
        <v>0</v>
      </c>
      <c r="AZ89" s="18">
        <v>0</v>
      </c>
      <c r="BA89" s="18">
        <v>0</v>
      </c>
      <c r="BB89" s="18">
        <v>0</v>
      </c>
      <c r="BC89" s="18">
        <v>0</v>
      </c>
      <c r="BD89" s="18">
        <v>0</v>
      </c>
      <c r="BE89" s="18">
        <v>0</v>
      </c>
      <c r="BF89" s="18">
        <v>502</v>
      </c>
      <c r="BG89" s="18">
        <v>501.8</v>
      </c>
      <c r="BH89" s="18">
        <v>1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18">
        <v>0</v>
      </c>
      <c r="BO89" s="18">
        <v>0</v>
      </c>
      <c r="BP89" s="18">
        <v>0</v>
      </c>
      <c r="BQ89" s="18">
        <v>0</v>
      </c>
      <c r="BR89" s="18">
        <v>0</v>
      </c>
      <c r="BS89" s="18">
        <v>0</v>
      </c>
      <c r="BT89" s="18">
        <v>0</v>
      </c>
      <c r="BU89" s="18">
        <v>128</v>
      </c>
      <c r="BV89" s="18">
        <v>128.19999999999999</v>
      </c>
      <c r="BW89" s="18">
        <v>1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18">
        <v>0</v>
      </c>
      <c r="CF89" s="18">
        <v>0</v>
      </c>
      <c r="CG89" s="18">
        <v>0</v>
      </c>
      <c r="CH89" s="18">
        <v>0</v>
      </c>
      <c r="CI89" s="18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  <c r="PC89" s="18"/>
      <c r="PD89" s="18"/>
      <c r="PE89" s="18"/>
      <c r="PF89" s="18"/>
      <c r="PG89" s="18"/>
      <c r="PH89" s="18"/>
      <c r="PI89" s="18"/>
      <c r="PJ89" s="18"/>
      <c r="PK89" s="18"/>
      <c r="PL89" s="18"/>
      <c r="PM89" s="18"/>
      <c r="PN89" s="18"/>
      <c r="PO89" s="18"/>
      <c r="PP89" s="18"/>
      <c r="PQ89" s="18"/>
      <c r="PR89" s="18"/>
      <c r="PS89" s="18"/>
      <c r="PT89" s="18"/>
      <c r="PU89" s="18"/>
      <c r="PV89" s="18"/>
      <c r="PW89" s="18"/>
      <c r="PX89" s="18"/>
      <c r="PY89" s="18"/>
      <c r="PZ89" s="18"/>
      <c r="QA89" s="18"/>
      <c r="QB89" s="18"/>
      <c r="QC89" s="18"/>
      <c r="QD89" s="18"/>
      <c r="QE89" s="18"/>
      <c r="QF89" s="18"/>
      <c r="QG89" s="18"/>
      <c r="QH89" s="18"/>
      <c r="QI89" s="18"/>
      <c r="QJ89" s="18"/>
      <c r="QK89" s="18"/>
      <c r="QL89" s="18"/>
      <c r="QM89" s="18"/>
      <c r="QN89" s="18"/>
      <c r="QO89" s="18"/>
      <c r="QP89" s="18"/>
      <c r="QQ89" s="18"/>
      <c r="QR89" s="18"/>
      <c r="QS89" s="18"/>
      <c r="QT89" s="18"/>
      <c r="QU89" s="18"/>
      <c r="QV89" s="18"/>
      <c r="QW89" s="18"/>
      <c r="QX89" s="18"/>
      <c r="QY89" s="18"/>
      <c r="QZ89" s="18"/>
      <c r="RA89" s="18"/>
      <c r="RB89" s="18"/>
      <c r="RC89" s="18"/>
      <c r="RD89" s="18"/>
      <c r="RE89" s="18"/>
      <c r="RF89" s="18"/>
      <c r="RG89" s="18"/>
      <c r="RH89" s="18"/>
      <c r="RI89" s="18"/>
      <c r="RJ89" s="18"/>
      <c r="RK89" s="18"/>
      <c r="RL89" s="18"/>
      <c r="RM89" s="18"/>
      <c r="RN89" s="18"/>
      <c r="RO89" s="18"/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8"/>
      <c r="SF89" s="18"/>
      <c r="SG89" s="18"/>
      <c r="SH89" s="18"/>
      <c r="SI89" s="18"/>
      <c r="SJ89" s="18"/>
      <c r="SK89" s="18"/>
      <c r="SL89" s="18"/>
      <c r="SM89" s="18"/>
      <c r="SN89" s="18"/>
      <c r="SO89" s="18"/>
      <c r="SP89" s="18"/>
      <c r="SQ89" s="18"/>
      <c r="SR89" s="18"/>
      <c r="SS89" s="18"/>
      <c r="ST89" s="18"/>
      <c r="SU89" s="18"/>
      <c r="SV89" s="18"/>
      <c r="SW89" s="18"/>
      <c r="SX89" s="18"/>
      <c r="SY89" s="18"/>
      <c r="SZ89" s="18"/>
      <c r="TA89" s="18"/>
      <c r="TB89" s="18"/>
      <c r="TC89" s="18"/>
      <c r="TD89" s="18"/>
      <c r="TE89" s="18"/>
      <c r="TF89" s="18"/>
      <c r="TG89" s="18"/>
      <c r="TH89" s="18"/>
      <c r="TI89" s="18"/>
      <c r="TJ89" s="18"/>
      <c r="TK89" s="18"/>
      <c r="TL89" s="18"/>
      <c r="TM89" s="18"/>
      <c r="TN89" s="18"/>
      <c r="TO89" s="18"/>
      <c r="TP89" s="18"/>
      <c r="TQ89" s="18"/>
      <c r="TR89" s="18"/>
      <c r="TS89" s="18"/>
      <c r="TT89" s="18"/>
      <c r="TU89" s="18"/>
      <c r="TV89" s="18"/>
      <c r="TW89" s="18"/>
      <c r="TX89" s="18"/>
      <c r="TY89" s="18"/>
      <c r="TZ89" s="18"/>
      <c r="UA89" s="18"/>
      <c r="UB89" s="18"/>
      <c r="UC89" s="18"/>
      <c r="UD89" s="18"/>
      <c r="UE89" s="18"/>
      <c r="UF89" s="18"/>
      <c r="UG89" s="18"/>
      <c r="UH89" s="18"/>
      <c r="UI89" s="18"/>
      <c r="UJ89" s="18"/>
      <c r="UK89" s="18"/>
      <c r="UL89" s="18"/>
      <c r="UM89" s="18"/>
      <c r="UN89" s="18"/>
      <c r="UO89" s="18"/>
      <c r="UP89" s="18"/>
      <c r="UQ89" s="18"/>
      <c r="UR89" s="18"/>
      <c r="US89" s="18"/>
      <c r="UT89" s="18"/>
      <c r="UU89" s="18"/>
      <c r="UV89" s="18"/>
      <c r="UW89" s="18"/>
      <c r="UX89" s="18"/>
      <c r="UY89" s="18"/>
      <c r="UZ89" s="18"/>
      <c r="VA89" s="18"/>
      <c r="VB89" s="18"/>
      <c r="VC89" s="18"/>
      <c r="VD89" s="18"/>
      <c r="VE89" s="18"/>
      <c r="VF89" s="18"/>
      <c r="VG89" s="18"/>
      <c r="VH89" s="18"/>
      <c r="VI89" s="18"/>
      <c r="VJ89" s="18"/>
      <c r="VK89" s="18"/>
      <c r="VL89" s="18"/>
      <c r="VM89" s="18"/>
      <c r="VN89" s="18"/>
      <c r="VO89" s="18"/>
      <c r="VP89" s="18"/>
      <c r="VQ89" s="18"/>
      <c r="VR89" s="18"/>
      <c r="VS89" s="18"/>
      <c r="VT89" s="18"/>
      <c r="VU89" s="18"/>
      <c r="VV89" s="18"/>
      <c r="VW89" s="18"/>
      <c r="VX89" s="18"/>
      <c r="VY89" s="18"/>
      <c r="VZ89" s="18"/>
      <c r="WA89" s="18"/>
      <c r="WB89" s="18"/>
      <c r="WC89" s="18"/>
      <c r="WD89" s="18"/>
      <c r="WE89" s="18"/>
      <c r="WF89" s="18"/>
      <c r="WG89" s="18"/>
      <c r="WH89" s="18"/>
      <c r="WI89" s="18"/>
      <c r="WJ89" s="18"/>
      <c r="WK89" s="18"/>
      <c r="WL89" s="18"/>
      <c r="WM89" s="18"/>
      <c r="WN89" s="18"/>
      <c r="WO89" s="18"/>
      <c r="WP89" s="18"/>
      <c r="WQ89" s="18"/>
      <c r="WR89" s="18"/>
      <c r="WS89" s="18"/>
      <c r="WT89" s="18"/>
      <c r="WU89" s="18"/>
      <c r="WV89" s="18"/>
      <c r="WW89" s="18"/>
      <c r="WX89" s="18"/>
      <c r="WY89" s="18"/>
      <c r="WZ89" s="18"/>
      <c r="XA89" s="18"/>
      <c r="XB89" s="18"/>
      <c r="XC89" s="18"/>
      <c r="XD89" s="18"/>
      <c r="XE89" s="18"/>
      <c r="XF89" s="18"/>
      <c r="XG89" s="18"/>
      <c r="XH89" s="18"/>
      <c r="XI89" s="18"/>
      <c r="XJ89" s="18"/>
      <c r="XK89" s="18"/>
      <c r="XL89" s="18"/>
      <c r="XM89" s="18"/>
      <c r="XN89" s="18"/>
      <c r="XO89" s="18"/>
      <c r="XP89" s="18"/>
      <c r="XQ89" s="18"/>
      <c r="XR89" s="18"/>
      <c r="XS89" s="18"/>
      <c r="XT89" s="18"/>
      <c r="XU89" s="18"/>
      <c r="XV89" s="18"/>
      <c r="XW89" s="18"/>
      <c r="XX89" s="18"/>
      <c r="XY89" s="18"/>
      <c r="XZ89" s="18"/>
      <c r="YA89" s="18"/>
      <c r="YB89" s="18"/>
      <c r="YC89" s="18"/>
      <c r="YD89" s="18"/>
      <c r="YE89" s="18"/>
      <c r="YF89" s="18"/>
      <c r="YG89" s="18"/>
      <c r="YH89" s="18"/>
      <c r="YI89" s="18"/>
      <c r="YJ89" s="18"/>
      <c r="YK89" s="18"/>
      <c r="YL89" s="18"/>
      <c r="YM89" s="18"/>
      <c r="YN89" s="18"/>
      <c r="YO89" s="18"/>
      <c r="YP89" s="18"/>
      <c r="YQ89" s="18"/>
      <c r="YR89" s="18"/>
      <c r="YS89" s="18"/>
      <c r="YT89" s="18"/>
      <c r="YU89" s="18"/>
      <c r="YV89" s="18"/>
      <c r="YW89" s="18"/>
      <c r="YX89" s="18"/>
      <c r="YY89" s="18"/>
      <c r="YZ89" s="18"/>
      <c r="ZA89" s="18"/>
      <c r="ZB89" s="18"/>
      <c r="ZC89" s="18"/>
      <c r="ZD89" s="18"/>
      <c r="ZE89" s="18"/>
      <c r="ZF89" s="18"/>
      <c r="ZG89" s="18"/>
      <c r="ZH89" s="18"/>
      <c r="ZI89" s="18"/>
      <c r="ZJ89" s="18"/>
      <c r="ZK89" s="18"/>
      <c r="ZL89" s="18"/>
      <c r="ZM89" s="18"/>
      <c r="ZN89" s="18"/>
      <c r="ZO89" s="18"/>
      <c r="ZP89" s="18"/>
      <c r="ZQ89" s="18"/>
      <c r="ZR89" s="18"/>
      <c r="ZS89" s="18"/>
      <c r="ZT89" s="18"/>
      <c r="ZU89" s="18"/>
      <c r="ZV89" s="18"/>
      <c r="ZW89" s="18"/>
      <c r="ZX89" s="18"/>
      <c r="ZY89" s="18"/>
      <c r="ZZ89" s="18"/>
    </row>
    <row r="90" spans="1:702" s="8" customFormat="1" ht="15.95" customHeight="1" x14ac:dyDescent="0.25">
      <c r="A90" s="10">
        <v>75296</v>
      </c>
      <c r="B90" s="10" t="s">
        <v>167</v>
      </c>
      <c r="C90" s="9" t="s">
        <v>171</v>
      </c>
      <c r="D90" s="10" t="s">
        <v>92</v>
      </c>
      <c r="E90" s="10" t="s">
        <v>93</v>
      </c>
      <c r="F90" s="10" t="s">
        <v>94</v>
      </c>
      <c r="G90" s="10" t="s">
        <v>95</v>
      </c>
      <c r="H90" s="10" t="s">
        <v>96</v>
      </c>
      <c r="I90" s="10" t="s">
        <v>169</v>
      </c>
      <c r="J90" s="10" t="s">
        <v>190</v>
      </c>
      <c r="K90" s="10" t="s">
        <v>191</v>
      </c>
      <c r="L90" s="18">
        <v>82</v>
      </c>
      <c r="M90" s="18">
        <v>82</v>
      </c>
      <c r="N90" s="18"/>
      <c r="O90" s="18">
        <v>82</v>
      </c>
      <c r="P90" s="18"/>
      <c r="Q90" s="18">
        <v>-82</v>
      </c>
      <c r="R90" s="29"/>
      <c r="S90" s="18">
        <v>0</v>
      </c>
      <c r="T90" s="18">
        <v>0</v>
      </c>
      <c r="U90" s="18">
        <v>0</v>
      </c>
      <c r="V90" s="18">
        <v>0</v>
      </c>
      <c r="W90" s="18">
        <v>0</v>
      </c>
      <c r="X90" s="18">
        <v>0</v>
      </c>
      <c r="Y90" s="18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18">
        <v>0</v>
      </c>
      <c r="AK90" s="18">
        <v>0</v>
      </c>
      <c r="AL90" s="18">
        <v>0</v>
      </c>
      <c r="AM90" s="18">
        <v>0</v>
      </c>
      <c r="AN90" s="18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18">
        <v>0</v>
      </c>
      <c r="AZ90" s="18">
        <v>0</v>
      </c>
      <c r="BA90" s="18">
        <v>0</v>
      </c>
      <c r="BB90" s="18">
        <v>0</v>
      </c>
      <c r="BC90" s="18">
        <v>0</v>
      </c>
      <c r="BD90" s="18">
        <v>0</v>
      </c>
      <c r="BE90" s="18">
        <v>0</v>
      </c>
      <c r="BF90" s="18">
        <v>65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18">
        <v>0</v>
      </c>
      <c r="BO90" s="18">
        <v>0</v>
      </c>
      <c r="BP90" s="18">
        <v>0</v>
      </c>
      <c r="BQ90" s="18">
        <v>0</v>
      </c>
      <c r="BR90" s="18">
        <v>0</v>
      </c>
      <c r="BS90" s="18">
        <v>0</v>
      </c>
      <c r="BT90" s="18">
        <v>0</v>
      </c>
      <c r="BU90" s="18">
        <v>17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</row>
    <row r="91" spans="1:702" s="8" customFormat="1" ht="15.95" customHeight="1" x14ac:dyDescent="0.25">
      <c r="A91" s="10">
        <v>75298</v>
      </c>
      <c r="B91" s="10" t="s">
        <v>167</v>
      </c>
      <c r="C91" s="9" t="s">
        <v>171</v>
      </c>
      <c r="D91" s="10" t="s">
        <v>92</v>
      </c>
      <c r="E91" s="10" t="s">
        <v>93</v>
      </c>
      <c r="F91" s="10" t="s">
        <v>94</v>
      </c>
      <c r="G91" s="10" t="s">
        <v>95</v>
      </c>
      <c r="H91" s="10" t="s">
        <v>96</v>
      </c>
      <c r="I91" s="10" t="s">
        <v>169</v>
      </c>
      <c r="J91" s="10" t="s">
        <v>192</v>
      </c>
      <c r="K91" s="10" t="s">
        <v>158</v>
      </c>
      <c r="L91" s="18">
        <v>1333</v>
      </c>
      <c r="M91" s="18">
        <v>1333</v>
      </c>
      <c r="N91" s="18"/>
      <c r="O91" s="18">
        <v>1333</v>
      </c>
      <c r="P91" s="18"/>
      <c r="Q91" s="18">
        <v>-1333</v>
      </c>
      <c r="R91" s="29"/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0</v>
      </c>
      <c r="Y91" s="18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18">
        <v>0</v>
      </c>
      <c r="AK91" s="18">
        <v>0</v>
      </c>
      <c r="AL91" s="18">
        <v>0</v>
      </c>
      <c r="AM91" s="18">
        <v>0</v>
      </c>
      <c r="AN91" s="18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18">
        <v>0</v>
      </c>
      <c r="AZ91" s="18">
        <v>0</v>
      </c>
      <c r="BA91" s="18">
        <v>0</v>
      </c>
      <c r="BB91" s="18">
        <v>0</v>
      </c>
      <c r="BC91" s="18">
        <v>0</v>
      </c>
      <c r="BD91" s="18">
        <v>0</v>
      </c>
      <c r="BE91" s="18">
        <v>0</v>
      </c>
      <c r="BF91" s="18">
        <v>1062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18">
        <v>0</v>
      </c>
      <c r="BO91" s="18">
        <v>0</v>
      </c>
      <c r="BP91" s="18">
        <v>0</v>
      </c>
      <c r="BQ91" s="18">
        <v>0</v>
      </c>
      <c r="BR91" s="18">
        <v>0</v>
      </c>
      <c r="BS91" s="18">
        <v>0</v>
      </c>
      <c r="BT91" s="18">
        <v>0</v>
      </c>
      <c r="BU91" s="18">
        <v>271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18">
        <v>0</v>
      </c>
      <c r="CF91" s="18">
        <v>0</v>
      </c>
      <c r="CG91" s="18">
        <v>0</v>
      </c>
      <c r="CH91" s="18">
        <v>0</v>
      </c>
      <c r="CI91" s="18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</row>
    <row r="92" spans="1:702" s="3" customFormat="1" ht="15.95" customHeight="1" x14ac:dyDescent="0.25">
      <c r="A92" s="24">
        <v>75300</v>
      </c>
      <c r="B92" s="24" t="s">
        <v>193</v>
      </c>
      <c r="C92" s="25" t="s">
        <v>194</v>
      </c>
      <c r="D92" s="5" t="s">
        <v>92</v>
      </c>
      <c r="E92" s="5" t="s">
        <v>93</v>
      </c>
      <c r="F92" s="5" t="s">
        <v>94</v>
      </c>
      <c r="G92" s="5" t="s">
        <v>95</v>
      </c>
      <c r="H92" s="5" t="s">
        <v>96</v>
      </c>
      <c r="I92" s="5" t="s">
        <v>195</v>
      </c>
      <c r="J92" s="5" t="s">
        <v>97</v>
      </c>
      <c r="K92" s="5" t="s">
        <v>196</v>
      </c>
      <c r="L92" s="17">
        <v>25649</v>
      </c>
      <c r="M92" s="17">
        <v>25649</v>
      </c>
      <c r="N92" s="17">
        <v>0</v>
      </c>
      <c r="O92" s="17">
        <v>25649</v>
      </c>
      <c r="P92" s="17">
        <v>0</v>
      </c>
      <c r="Q92" s="17">
        <v>-25649</v>
      </c>
      <c r="R92" s="28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0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3957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1195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10497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10000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/>
      <c r="CQ92" s="16"/>
      <c r="CR92" s="16"/>
      <c r="CS92" s="16"/>
      <c r="CT92" s="16"/>
      <c r="CU92" s="16"/>
      <c r="CV92" s="16"/>
      <c r="CW92" s="16"/>
      <c r="CX92" s="16"/>
      <c r="CY92" s="16"/>
      <c r="CZ92" s="16"/>
      <c r="DA92" s="16"/>
      <c r="DB92" s="16"/>
      <c r="DC92" s="16"/>
      <c r="DD92" s="16"/>
      <c r="DE92" s="16"/>
      <c r="DF92" s="16"/>
      <c r="DG92" s="16"/>
      <c r="DH92" s="16"/>
      <c r="DI92" s="16"/>
      <c r="DJ92" s="16"/>
      <c r="DK92" s="16"/>
      <c r="DL92" s="16"/>
      <c r="DM92" s="16"/>
      <c r="DN92" s="16"/>
      <c r="DO92" s="16"/>
      <c r="DP92" s="16"/>
      <c r="DQ92" s="16"/>
      <c r="DR92" s="16"/>
      <c r="DS92" s="16"/>
      <c r="DT92" s="16"/>
      <c r="DU92" s="16"/>
      <c r="DV92" s="16"/>
      <c r="DW92" s="16"/>
      <c r="DX92" s="16"/>
      <c r="DY92" s="16"/>
      <c r="DZ92" s="16"/>
      <c r="EA92" s="16"/>
      <c r="EB92" s="16"/>
      <c r="EC92" s="16"/>
      <c r="ED92" s="16"/>
      <c r="EE92" s="16"/>
      <c r="EF92" s="16"/>
      <c r="EG92" s="16"/>
      <c r="EH92" s="16"/>
      <c r="EI92" s="16"/>
      <c r="EJ92" s="16"/>
      <c r="EK92" s="16"/>
      <c r="EL92" s="16"/>
      <c r="EM92" s="16"/>
      <c r="EN92" s="16"/>
      <c r="EO92" s="16"/>
      <c r="EP92" s="16"/>
      <c r="EQ92" s="16"/>
      <c r="ER92" s="16"/>
      <c r="ES92" s="16"/>
      <c r="ET92" s="16"/>
      <c r="EU92" s="16"/>
      <c r="EV92" s="16"/>
      <c r="EW92" s="16"/>
      <c r="EX92" s="16"/>
      <c r="EY92" s="16"/>
      <c r="EZ92" s="16"/>
      <c r="FA92" s="16"/>
      <c r="FB92" s="16"/>
      <c r="FC92" s="16"/>
      <c r="FD92" s="16"/>
      <c r="FE92" s="16"/>
      <c r="FF92" s="16"/>
      <c r="FG92" s="16"/>
      <c r="FH92" s="16"/>
      <c r="FI92" s="16"/>
      <c r="FJ92" s="16"/>
      <c r="FK92" s="16"/>
      <c r="FL92" s="16"/>
      <c r="FM92" s="16"/>
      <c r="FN92" s="16"/>
      <c r="FO92" s="16"/>
      <c r="FP92" s="16"/>
      <c r="FQ92" s="16"/>
      <c r="FR92" s="16"/>
      <c r="FS92" s="16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16"/>
      <c r="GE92" s="16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16"/>
      <c r="GQ92" s="16"/>
      <c r="GR92" s="16"/>
      <c r="GS92" s="16"/>
      <c r="GT92" s="16"/>
      <c r="GU92" s="16"/>
      <c r="GV92" s="16"/>
      <c r="GW92" s="16"/>
      <c r="GX92" s="16"/>
      <c r="GY92" s="16"/>
      <c r="GZ92" s="16"/>
      <c r="HA92" s="16"/>
      <c r="HB92" s="16"/>
      <c r="HC92" s="16"/>
      <c r="HD92" s="16"/>
      <c r="HE92" s="16"/>
      <c r="HF92" s="16"/>
      <c r="HG92" s="16"/>
      <c r="HH92" s="16"/>
      <c r="HI92" s="16"/>
      <c r="HJ92" s="16"/>
      <c r="HK92" s="16"/>
      <c r="HL92" s="16"/>
      <c r="HM92" s="16"/>
      <c r="HN92" s="16"/>
      <c r="HO92" s="16"/>
      <c r="HP92" s="16"/>
      <c r="HQ92" s="16"/>
      <c r="HR92" s="16"/>
      <c r="HS92" s="16"/>
      <c r="HT92" s="16"/>
      <c r="HU92" s="16"/>
      <c r="HV92" s="16"/>
      <c r="HW92" s="16"/>
      <c r="HX92" s="16"/>
      <c r="HY92" s="16"/>
      <c r="HZ92" s="16"/>
      <c r="IA92" s="16"/>
      <c r="IB92" s="16"/>
      <c r="IC92" s="16"/>
      <c r="ID92" s="16"/>
      <c r="IE92" s="16"/>
      <c r="IF92" s="16"/>
      <c r="IG92" s="16"/>
      <c r="IH92" s="16"/>
      <c r="II92" s="16"/>
      <c r="IJ92" s="16"/>
      <c r="IK92" s="16"/>
      <c r="IL92" s="16"/>
      <c r="IM92" s="16"/>
      <c r="IN92" s="16"/>
      <c r="IO92" s="16"/>
      <c r="IP92" s="16"/>
      <c r="IQ92" s="16"/>
      <c r="IR92" s="16"/>
      <c r="IS92" s="16"/>
      <c r="IT92" s="16"/>
      <c r="IU92" s="16"/>
      <c r="IV92" s="16"/>
      <c r="IW92" s="16"/>
      <c r="IX92" s="16"/>
      <c r="IY92" s="16"/>
      <c r="IZ92" s="16"/>
      <c r="JA92" s="16"/>
      <c r="JB92" s="16"/>
      <c r="JC92" s="16"/>
      <c r="JD92" s="16"/>
      <c r="JE92" s="16"/>
      <c r="JF92" s="16"/>
      <c r="JG92" s="16"/>
      <c r="JH92" s="16"/>
      <c r="JI92" s="16"/>
      <c r="JJ92" s="16"/>
      <c r="JK92" s="16"/>
      <c r="JL92" s="16"/>
      <c r="JM92" s="16"/>
      <c r="JN92" s="16"/>
      <c r="JO92" s="16"/>
      <c r="JP92" s="16"/>
      <c r="JQ92" s="16"/>
      <c r="JR92" s="16"/>
      <c r="JS92" s="16"/>
      <c r="JT92" s="16"/>
      <c r="JU92" s="16"/>
      <c r="JV92" s="16"/>
      <c r="JW92" s="16"/>
      <c r="JX92" s="16"/>
      <c r="JY92" s="16"/>
      <c r="JZ92" s="16"/>
      <c r="KA92" s="16"/>
      <c r="KB92" s="16"/>
      <c r="KC92" s="16"/>
      <c r="KD92" s="16"/>
      <c r="KE92" s="16"/>
      <c r="KF92" s="16"/>
      <c r="KG92" s="16"/>
      <c r="KH92" s="16"/>
      <c r="KI92" s="16"/>
      <c r="KJ92" s="16"/>
      <c r="KK92" s="16"/>
      <c r="KL92" s="16"/>
      <c r="KM92" s="16"/>
      <c r="KN92" s="16"/>
      <c r="KO92" s="16"/>
      <c r="KP92" s="16"/>
      <c r="KQ92" s="16"/>
      <c r="KR92" s="16"/>
      <c r="KS92" s="16"/>
      <c r="KT92" s="16"/>
      <c r="KU92" s="16"/>
      <c r="KV92" s="16"/>
      <c r="KW92" s="16"/>
      <c r="KX92" s="16"/>
      <c r="KY92" s="16"/>
      <c r="KZ92" s="16"/>
      <c r="LA92" s="16"/>
      <c r="LB92" s="16"/>
      <c r="LC92" s="16"/>
      <c r="LD92" s="16"/>
      <c r="LE92" s="16"/>
      <c r="LF92" s="16"/>
      <c r="LG92" s="16"/>
      <c r="LH92" s="16"/>
      <c r="LI92" s="16"/>
      <c r="LJ92" s="16"/>
      <c r="LK92" s="16"/>
      <c r="LL92" s="16"/>
      <c r="LM92" s="16"/>
      <c r="LN92" s="16"/>
      <c r="LO92" s="16"/>
      <c r="LP92" s="16"/>
      <c r="LQ92" s="16"/>
      <c r="LR92" s="16"/>
      <c r="LS92" s="16"/>
      <c r="LT92" s="16"/>
      <c r="LU92" s="16"/>
      <c r="LV92" s="16"/>
      <c r="LW92" s="16"/>
      <c r="LX92" s="16"/>
      <c r="LY92" s="16"/>
      <c r="LZ92" s="16"/>
      <c r="MA92" s="16"/>
      <c r="MB92" s="16"/>
      <c r="MC92" s="16"/>
      <c r="MD92" s="16"/>
      <c r="ME92" s="16"/>
      <c r="MF92" s="16"/>
      <c r="MG92" s="16"/>
      <c r="MH92" s="16"/>
      <c r="MI92" s="16"/>
      <c r="MJ92" s="16"/>
      <c r="MK92" s="16"/>
      <c r="ML92" s="16"/>
      <c r="MM92" s="16"/>
      <c r="MN92" s="16"/>
      <c r="MO92" s="16"/>
      <c r="MP92" s="16"/>
      <c r="MQ92" s="16"/>
      <c r="MR92" s="16"/>
      <c r="MS92" s="16"/>
      <c r="MT92" s="16"/>
      <c r="MU92" s="16"/>
      <c r="MV92" s="16"/>
      <c r="MW92" s="16"/>
      <c r="MX92" s="16"/>
      <c r="MY92" s="16"/>
      <c r="MZ92" s="16"/>
      <c r="NA92" s="16"/>
      <c r="NB92" s="16"/>
      <c r="NC92" s="16"/>
      <c r="ND92" s="16"/>
      <c r="NE92" s="16"/>
      <c r="NF92" s="16"/>
      <c r="NG92" s="16"/>
      <c r="NH92" s="16"/>
      <c r="NI92" s="16"/>
      <c r="NJ92" s="16"/>
      <c r="NK92" s="16"/>
      <c r="NL92" s="16"/>
      <c r="NM92" s="16"/>
      <c r="NN92" s="16"/>
      <c r="NO92" s="16"/>
      <c r="NP92" s="16"/>
      <c r="NQ92" s="16"/>
      <c r="NR92" s="16"/>
      <c r="NS92" s="16"/>
      <c r="NT92" s="16"/>
      <c r="NU92" s="16"/>
      <c r="NV92" s="16"/>
      <c r="NW92" s="16"/>
      <c r="NX92" s="16"/>
      <c r="NY92" s="16"/>
      <c r="NZ92" s="16"/>
      <c r="OA92" s="16"/>
      <c r="OB92" s="16"/>
      <c r="OC92" s="16"/>
      <c r="OD92" s="16"/>
      <c r="OE92" s="16"/>
      <c r="OF92" s="16"/>
      <c r="OG92" s="16"/>
      <c r="OH92" s="16"/>
      <c r="OI92" s="16"/>
      <c r="OJ92" s="16"/>
      <c r="OK92" s="16"/>
      <c r="OL92" s="16"/>
      <c r="OM92" s="16"/>
      <c r="ON92" s="16"/>
      <c r="OO92" s="16"/>
      <c r="OP92" s="16"/>
      <c r="OQ92" s="16"/>
      <c r="OR92" s="16"/>
      <c r="OS92" s="16"/>
      <c r="OT92" s="16"/>
      <c r="OU92" s="16"/>
      <c r="OV92" s="16"/>
      <c r="OW92" s="16"/>
      <c r="OX92" s="16"/>
      <c r="OY92" s="16"/>
      <c r="OZ92" s="16"/>
      <c r="PA92" s="16"/>
      <c r="PB92" s="16"/>
      <c r="PC92" s="16"/>
      <c r="PD92" s="16"/>
      <c r="PE92" s="16"/>
      <c r="PF92" s="16"/>
      <c r="PG92" s="16"/>
      <c r="PH92" s="16"/>
      <c r="PI92" s="16"/>
      <c r="PJ92" s="16"/>
      <c r="PK92" s="16"/>
      <c r="PL92" s="16"/>
      <c r="PM92" s="16"/>
      <c r="PN92" s="16"/>
      <c r="PO92" s="16"/>
      <c r="PP92" s="16"/>
      <c r="PQ92" s="16"/>
      <c r="PR92" s="16"/>
      <c r="PS92" s="16"/>
      <c r="PT92" s="16"/>
      <c r="PU92" s="16"/>
      <c r="PV92" s="16"/>
      <c r="PW92" s="16"/>
      <c r="PX92" s="16"/>
      <c r="PY92" s="16"/>
      <c r="PZ92" s="16"/>
      <c r="QA92" s="16"/>
      <c r="QB92" s="16"/>
      <c r="QC92" s="16"/>
      <c r="QD92" s="16"/>
      <c r="QE92" s="16"/>
      <c r="QF92" s="16"/>
      <c r="QG92" s="16"/>
      <c r="QH92" s="16"/>
      <c r="QI92" s="16"/>
      <c r="QJ92" s="16"/>
      <c r="QK92" s="16"/>
      <c r="QL92" s="16"/>
      <c r="QM92" s="16"/>
      <c r="QN92" s="16"/>
      <c r="QO92" s="16"/>
      <c r="QP92" s="16"/>
      <c r="QQ92" s="16"/>
      <c r="QR92" s="16"/>
      <c r="QS92" s="16"/>
      <c r="QT92" s="16"/>
      <c r="QU92" s="16"/>
      <c r="QV92" s="16"/>
      <c r="QW92" s="16"/>
      <c r="QX92" s="16"/>
      <c r="QY92" s="16"/>
      <c r="QZ92" s="16"/>
      <c r="RA92" s="16"/>
      <c r="RB92" s="16"/>
      <c r="RC92" s="16"/>
      <c r="RD92" s="16"/>
      <c r="RE92" s="16"/>
      <c r="RF92" s="16"/>
      <c r="RG92" s="16"/>
      <c r="RH92" s="16"/>
      <c r="RI92" s="16"/>
      <c r="RJ92" s="16"/>
      <c r="RK92" s="16"/>
      <c r="RL92" s="16"/>
      <c r="RM92" s="16"/>
      <c r="RN92" s="16"/>
      <c r="RO92" s="16"/>
      <c r="RP92" s="16"/>
      <c r="RQ92" s="16"/>
      <c r="RR92" s="16"/>
      <c r="RS92" s="16"/>
      <c r="RT92" s="16"/>
      <c r="RU92" s="16"/>
      <c r="RV92" s="16"/>
      <c r="RW92" s="16"/>
      <c r="RX92" s="16"/>
      <c r="RY92" s="16"/>
      <c r="RZ92" s="16"/>
      <c r="SA92" s="16"/>
      <c r="SB92" s="16"/>
      <c r="SC92" s="16"/>
      <c r="SD92" s="16"/>
      <c r="SE92" s="16"/>
      <c r="SF92" s="16"/>
      <c r="SG92" s="16"/>
      <c r="SH92" s="16"/>
      <c r="SI92" s="16"/>
      <c r="SJ92" s="16"/>
      <c r="SK92" s="16"/>
      <c r="SL92" s="16"/>
      <c r="SM92" s="16"/>
      <c r="SN92" s="16"/>
      <c r="SO92" s="16"/>
      <c r="SP92" s="16"/>
      <c r="SQ92" s="16"/>
      <c r="SR92" s="16"/>
      <c r="SS92" s="16"/>
      <c r="ST92" s="16"/>
      <c r="SU92" s="16"/>
      <c r="SV92" s="16"/>
      <c r="SW92" s="16"/>
      <c r="SX92" s="16"/>
      <c r="SY92" s="16"/>
      <c r="SZ92" s="16"/>
      <c r="TA92" s="16"/>
      <c r="TB92" s="16"/>
      <c r="TC92" s="16"/>
      <c r="TD92" s="16"/>
      <c r="TE92" s="16"/>
      <c r="TF92" s="16"/>
      <c r="TG92" s="16"/>
      <c r="TH92" s="16"/>
      <c r="TI92" s="16"/>
      <c r="TJ92" s="16"/>
      <c r="TK92" s="16"/>
      <c r="TL92" s="16"/>
      <c r="TM92" s="16"/>
      <c r="TN92" s="16"/>
      <c r="TO92" s="16"/>
      <c r="TP92" s="16"/>
      <c r="TQ92" s="16"/>
      <c r="TR92" s="16"/>
      <c r="TS92" s="16"/>
      <c r="TT92" s="16"/>
      <c r="TU92" s="16"/>
      <c r="TV92" s="16"/>
      <c r="TW92" s="16"/>
      <c r="TX92" s="16"/>
      <c r="TY92" s="16"/>
      <c r="TZ92" s="16"/>
      <c r="UA92" s="16"/>
      <c r="UB92" s="16"/>
      <c r="UC92" s="16"/>
      <c r="UD92" s="16"/>
      <c r="UE92" s="16"/>
      <c r="UF92" s="16"/>
      <c r="UG92" s="16"/>
      <c r="UH92" s="16"/>
      <c r="UI92" s="16"/>
      <c r="UJ92" s="16"/>
      <c r="UK92" s="16"/>
      <c r="UL92" s="16"/>
      <c r="UM92" s="16"/>
      <c r="UN92" s="16"/>
      <c r="UO92" s="16"/>
      <c r="UP92" s="16"/>
      <c r="UQ92" s="16"/>
      <c r="UR92" s="16"/>
      <c r="US92" s="16"/>
      <c r="UT92" s="16"/>
      <c r="UU92" s="16"/>
      <c r="UV92" s="16"/>
      <c r="UW92" s="16"/>
      <c r="UX92" s="16"/>
      <c r="UY92" s="16"/>
      <c r="UZ92" s="16"/>
      <c r="VA92" s="16"/>
      <c r="VB92" s="16"/>
      <c r="VC92" s="16"/>
      <c r="VD92" s="16"/>
      <c r="VE92" s="16"/>
      <c r="VF92" s="16"/>
      <c r="VG92" s="16"/>
      <c r="VH92" s="16"/>
      <c r="VI92" s="16"/>
      <c r="VJ92" s="16"/>
      <c r="VK92" s="16"/>
      <c r="VL92" s="16"/>
      <c r="VM92" s="16"/>
      <c r="VN92" s="16"/>
      <c r="VO92" s="16"/>
      <c r="VP92" s="16"/>
      <c r="VQ92" s="16"/>
      <c r="VR92" s="16"/>
      <c r="VS92" s="16"/>
      <c r="VT92" s="16"/>
      <c r="VU92" s="16"/>
      <c r="VV92" s="16"/>
      <c r="VW92" s="16"/>
      <c r="VX92" s="16"/>
      <c r="VY92" s="16"/>
      <c r="VZ92" s="16"/>
      <c r="WA92" s="16"/>
      <c r="WB92" s="16"/>
      <c r="WC92" s="16"/>
      <c r="WD92" s="16"/>
      <c r="WE92" s="16"/>
      <c r="WF92" s="16"/>
      <c r="WG92" s="16"/>
      <c r="WH92" s="16"/>
      <c r="WI92" s="16"/>
      <c r="WJ92" s="16"/>
      <c r="WK92" s="16"/>
      <c r="WL92" s="16"/>
      <c r="WM92" s="16"/>
      <c r="WN92" s="16"/>
      <c r="WO92" s="16"/>
      <c r="WP92" s="16"/>
      <c r="WQ92" s="16"/>
      <c r="WR92" s="16"/>
      <c r="WS92" s="16"/>
      <c r="WT92" s="16"/>
      <c r="WU92" s="16"/>
      <c r="WV92" s="16"/>
      <c r="WW92" s="16"/>
      <c r="WX92" s="16"/>
      <c r="WY92" s="16"/>
      <c r="WZ92" s="16"/>
      <c r="XA92" s="16"/>
      <c r="XB92" s="16"/>
      <c r="XC92" s="16"/>
      <c r="XD92" s="16"/>
      <c r="XE92" s="16"/>
      <c r="XF92" s="16"/>
      <c r="XG92" s="16"/>
      <c r="XH92" s="16"/>
      <c r="XI92" s="16"/>
      <c r="XJ92" s="16"/>
      <c r="XK92" s="16"/>
      <c r="XL92" s="16"/>
      <c r="XM92" s="16"/>
      <c r="XN92" s="16"/>
      <c r="XO92" s="16"/>
      <c r="XP92" s="16"/>
      <c r="XQ92" s="16"/>
      <c r="XR92" s="16"/>
      <c r="XS92" s="16"/>
      <c r="XT92" s="16"/>
      <c r="XU92" s="16"/>
      <c r="XV92" s="16"/>
      <c r="XW92" s="16"/>
      <c r="XX92" s="16"/>
      <c r="XY92" s="16"/>
      <c r="XZ92" s="16"/>
      <c r="YA92" s="16"/>
      <c r="YB92" s="16"/>
      <c r="YC92" s="16"/>
      <c r="YD92" s="16"/>
      <c r="YE92" s="16"/>
      <c r="YF92" s="16"/>
      <c r="YG92" s="16"/>
      <c r="YH92" s="16"/>
      <c r="YI92" s="16"/>
      <c r="YJ92" s="16"/>
      <c r="YK92" s="16"/>
      <c r="YL92" s="16"/>
      <c r="YM92" s="16"/>
      <c r="YN92" s="16"/>
      <c r="YO92" s="16"/>
      <c r="YP92" s="16"/>
      <c r="YQ92" s="16"/>
      <c r="YR92" s="16"/>
      <c r="YS92" s="16"/>
      <c r="YT92" s="16"/>
      <c r="YU92" s="16"/>
      <c r="YV92" s="16"/>
      <c r="YW92" s="16"/>
      <c r="YX92" s="16"/>
      <c r="YY92" s="16"/>
      <c r="YZ92" s="16"/>
      <c r="ZA92" s="16"/>
      <c r="ZB92" s="16"/>
      <c r="ZC92" s="16"/>
      <c r="ZD92" s="16"/>
      <c r="ZE92" s="16"/>
      <c r="ZF92" s="16"/>
      <c r="ZG92" s="16"/>
      <c r="ZH92" s="16"/>
      <c r="ZI92" s="16"/>
      <c r="ZJ92" s="16"/>
      <c r="ZK92" s="16"/>
      <c r="ZL92" s="16"/>
      <c r="ZM92" s="16"/>
      <c r="ZN92" s="16"/>
      <c r="ZO92" s="16"/>
      <c r="ZP92" s="16"/>
      <c r="ZQ92" s="16"/>
      <c r="ZR92" s="16"/>
      <c r="ZS92" s="16"/>
      <c r="ZT92" s="16"/>
      <c r="ZU92" s="16"/>
      <c r="ZV92" s="16"/>
      <c r="ZW92" s="16"/>
      <c r="ZX92" s="16"/>
      <c r="ZY92" s="16"/>
      <c r="ZZ92" s="16"/>
    </row>
    <row r="93" spans="1:702" ht="15.95" customHeight="1" x14ac:dyDescent="0.25">
      <c r="A93" s="7">
        <v>75302</v>
      </c>
      <c r="B93" s="7" t="s">
        <v>193</v>
      </c>
      <c r="C93" s="6" t="s">
        <v>194</v>
      </c>
      <c r="D93" s="7" t="s">
        <v>92</v>
      </c>
      <c r="E93" s="7" t="s">
        <v>93</v>
      </c>
      <c r="F93" s="7" t="s">
        <v>94</v>
      </c>
      <c r="G93" s="7" t="s">
        <v>95</v>
      </c>
      <c r="H93" s="7" t="s">
        <v>96</v>
      </c>
      <c r="I93" s="7" t="s">
        <v>195</v>
      </c>
      <c r="J93" s="7" t="s">
        <v>103</v>
      </c>
      <c r="K93" s="7" t="s">
        <v>104</v>
      </c>
      <c r="L93" s="14">
        <v>25649</v>
      </c>
      <c r="M93" s="14">
        <v>25649</v>
      </c>
      <c r="N93" s="14">
        <v>0</v>
      </c>
      <c r="O93" s="14">
        <v>25649</v>
      </c>
      <c r="P93" s="14">
        <v>0</v>
      </c>
      <c r="Q93" s="14">
        <v>-25649</v>
      </c>
      <c r="R93" s="26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0</v>
      </c>
      <c r="AF93" s="14">
        <v>0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0</v>
      </c>
      <c r="AM93" s="14">
        <v>0</v>
      </c>
      <c r="AN93" s="14">
        <v>0</v>
      </c>
      <c r="AO93" s="14">
        <v>0</v>
      </c>
      <c r="AP93" s="14">
        <v>0</v>
      </c>
      <c r="AQ93" s="14">
        <v>0</v>
      </c>
      <c r="AR93" s="14">
        <v>0</v>
      </c>
      <c r="AS93" s="14">
        <v>0</v>
      </c>
      <c r="AT93" s="14">
        <v>0</v>
      </c>
      <c r="AU93" s="14">
        <v>0</v>
      </c>
      <c r="AV93" s="14">
        <v>0</v>
      </c>
      <c r="AW93" s="14">
        <v>0</v>
      </c>
      <c r="AX93" s="14">
        <v>0</v>
      </c>
      <c r="AY93" s="14">
        <v>0</v>
      </c>
      <c r="AZ93" s="14">
        <v>0</v>
      </c>
      <c r="BA93" s="14">
        <v>0</v>
      </c>
      <c r="BB93" s="14">
        <v>0</v>
      </c>
      <c r="BC93" s="14">
        <v>0</v>
      </c>
      <c r="BD93" s="14">
        <v>0</v>
      </c>
      <c r="BE93" s="14">
        <v>0</v>
      </c>
      <c r="BF93" s="14">
        <v>3957</v>
      </c>
      <c r="BG93" s="14">
        <v>0</v>
      </c>
      <c r="BH93" s="14">
        <v>0</v>
      </c>
      <c r="BI93" s="14">
        <v>0</v>
      </c>
      <c r="BJ93" s="14">
        <v>0</v>
      </c>
      <c r="BK93" s="14">
        <v>0</v>
      </c>
      <c r="BL93" s="14">
        <v>1195</v>
      </c>
      <c r="BM93" s="14">
        <v>0</v>
      </c>
      <c r="BN93" s="14">
        <v>0</v>
      </c>
      <c r="BO93" s="14">
        <v>0</v>
      </c>
      <c r="BP93" s="14">
        <v>0</v>
      </c>
      <c r="BQ93" s="14">
        <v>0</v>
      </c>
      <c r="BR93" s="14">
        <v>0</v>
      </c>
      <c r="BS93" s="14">
        <v>0</v>
      </c>
      <c r="BT93" s="14">
        <v>0</v>
      </c>
      <c r="BU93" s="14">
        <v>10497</v>
      </c>
      <c r="BV93" s="14">
        <v>0</v>
      </c>
      <c r="BW93" s="14">
        <v>0</v>
      </c>
      <c r="BX93" s="14">
        <v>0</v>
      </c>
      <c r="BY93" s="14">
        <v>0</v>
      </c>
      <c r="BZ93" s="14">
        <v>0</v>
      </c>
      <c r="CA93" s="14">
        <v>0</v>
      </c>
      <c r="CB93" s="14">
        <v>0</v>
      </c>
      <c r="CC93" s="14">
        <v>0</v>
      </c>
      <c r="CD93" s="14">
        <v>10000</v>
      </c>
      <c r="CE93" s="14">
        <v>0</v>
      </c>
      <c r="CF93" s="14">
        <v>0</v>
      </c>
      <c r="CG93" s="14">
        <v>0</v>
      </c>
      <c r="CH93" s="14">
        <v>0</v>
      </c>
      <c r="CI93" s="14">
        <v>0</v>
      </c>
      <c r="CJ93" s="14">
        <v>0</v>
      </c>
      <c r="CK93" s="14">
        <v>0</v>
      </c>
      <c r="CL93" s="14">
        <v>0</v>
      </c>
      <c r="CM93" s="14">
        <v>0</v>
      </c>
      <c r="CN93" s="14">
        <v>0</v>
      </c>
      <c r="CO93" s="14">
        <v>0</v>
      </c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  <c r="IV93" s="14"/>
      <c r="IW93" s="14"/>
      <c r="IX93" s="14"/>
      <c r="IY93" s="14"/>
      <c r="IZ93" s="14"/>
      <c r="JA93" s="14"/>
      <c r="JB93" s="14"/>
      <c r="JC93" s="14"/>
      <c r="JD93" s="14"/>
      <c r="JE93" s="14"/>
      <c r="JF93" s="14"/>
      <c r="JG93" s="14"/>
      <c r="JH93" s="14"/>
      <c r="JI93" s="14"/>
      <c r="JJ93" s="14"/>
      <c r="JK93" s="14"/>
      <c r="JL93" s="14"/>
      <c r="JM93" s="14"/>
      <c r="JN93" s="14"/>
      <c r="JO93" s="14"/>
      <c r="JP93" s="14"/>
      <c r="JQ93" s="14"/>
      <c r="JR93" s="14"/>
      <c r="JS93" s="14"/>
      <c r="JT93" s="14"/>
      <c r="JU93" s="14"/>
      <c r="JV93" s="14"/>
      <c r="JW93" s="14"/>
      <c r="JX93" s="14"/>
      <c r="JY93" s="14"/>
      <c r="JZ93" s="14"/>
      <c r="KA93" s="14"/>
      <c r="KB93" s="14"/>
      <c r="KC93" s="14"/>
      <c r="KD93" s="14"/>
      <c r="KE93" s="14"/>
      <c r="KF93" s="14"/>
      <c r="KG93" s="14"/>
      <c r="KH93" s="14"/>
      <c r="KI93" s="14"/>
      <c r="KJ93" s="14"/>
      <c r="KK93" s="14"/>
      <c r="KL93" s="14"/>
      <c r="KM93" s="14"/>
      <c r="KN93" s="14"/>
      <c r="KO93" s="14"/>
      <c r="KP93" s="14"/>
      <c r="KQ93" s="14"/>
      <c r="KR93" s="14"/>
      <c r="KS93" s="14"/>
      <c r="KT93" s="14"/>
      <c r="KU93" s="14"/>
      <c r="KV93" s="14"/>
      <c r="KW93" s="14"/>
      <c r="KX93" s="14"/>
      <c r="KY93" s="14"/>
      <c r="KZ93" s="14"/>
      <c r="LA93" s="14"/>
      <c r="LB93" s="14"/>
      <c r="LC93" s="14"/>
      <c r="LD93" s="14"/>
      <c r="LE93" s="14"/>
      <c r="LF93" s="14"/>
      <c r="LG93" s="14"/>
      <c r="LH93" s="14"/>
      <c r="LI93" s="14"/>
      <c r="LJ93" s="14"/>
      <c r="LK93" s="14"/>
      <c r="LL93" s="14"/>
      <c r="LM93" s="14"/>
      <c r="LN93" s="14"/>
      <c r="LO93" s="14"/>
      <c r="LP93" s="14"/>
      <c r="LQ93" s="14"/>
      <c r="LR93" s="14"/>
      <c r="LS93" s="14"/>
      <c r="LT93" s="14"/>
      <c r="LU93" s="14"/>
      <c r="LV93" s="14"/>
      <c r="LW93" s="14"/>
      <c r="LX93" s="14"/>
      <c r="LY93" s="14"/>
      <c r="LZ93" s="14"/>
      <c r="MA93" s="14"/>
      <c r="MB93" s="14"/>
      <c r="MC93" s="14"/>
      <c r="MD93" s="14"/>
      <c r="ME93" s="14"/>
      <c r="MF93" s="14"/>
      <c r="MG93" s="14"/>
      <c r="MH93" s="14"/>
      <c r="MI93" s="14"/>
      <c r="MJ93" s="14"/>
      <c r="MK93" s="14"/>
      <c r="ML93" s="14"/>
      <c r="MM93" s="14"/>
      <c r="MN93" s="14"/>
      <c r="MO93" s="14"/>
      <c r="MP93" s="14"/>
      <c r="MQ93" s="14"/>
      <c r="MR93" s="14"/>
      <c r="MS93" s="14"/>
      <c r="MT93" s="14"/>
      <c r="MU93" s="14"/>
      <c r="MV93" s="14"/>
      <c r="MW93" s="14"/>
      <c r="MX93" s="14"/>
      <c r="MY93" s="14"/>
      <c r="MZ93" s="14"/>
      <c r="NA93" s="14"/>
      <c r="NB93" s="14"/>
      <c r="NC93" s="14"/>
      <c r="ND93" s="14"/>
      <c r="NE93" s="14"/>
      <c r="NF93" s="14"/>
      <c r="NG93" s="14"/>
      <c r="NH93" s="14"/>
      <c r="NI93" s="14"/>
      <c r="NJ93" s="14"/>
      <c r="NK93" s="14"/>
      <c r="NL93" s="14"/>
      <c r="NM93" s="14"/>
      <c r="NN93" s="14"/>
      <c r="NO93" s="14"/>
      <c r="NP93" s="14"/>
      <c r="NQ93" s="14"/>
      <c r="NR93" s="14"/>
      <c r="NS93" s="14"/>
      <c r="NT93" s="14"/>
      <c r="NU93" s="14"/>
      <c r="NV93" s="14"/>
      <c r="NW93" s="14"/>
      <c r="NX93" s="14"/>
      <c r="NY93" s="14"/>
      <c r="NZ93" s="14"/>
      <c r="OA93" s="14"/>
      <c r="OB93" s="14"/>
      <c r="OC93" s="14"/>
      <c r="OD93" s="14"/>
      <c r="OE93" s="14"/>
      <c r="OF93" s="14"/>
      <c r="OG93" s="14"/>
      <c r="OH93" s="14"/>
      <c r="OI93" s="14"/>
      <c r="OJ93" s="14"/>
      <c r="OK93" s="14"/>
      <c r="OL93" s="14"/>
      <c r="OM93" s="14"/>
      <c r="ON93" s="14"/>
      <c r="OO93" s="14"/>
      <c r="OP93" s="14"/>
      <c r="OQ93" s="14"/>
      <c r="OR93" s="14"/>
      <c r="OS93" s="14"/>
      <c r="OT93" s="14"/>
      <c r="OU93" s="14"/>
      <c r="OV93" s="14"/>
      <c r="OW93" s="14"/>
      <c r="OX93" s="14"/>
      <c r="OY93" s="14"/>
      <c r="OZ93" s="14"/>
      <c r="PA93" s="14"/>
      <c r="PB93" s="14"/>
      <c r="PC93" s="14"/>
      <c r="PD93" s="14"/>
      <c r="PE93" s="14"/>
      <c r="PF93" s="14"/>
      <c r="PG93" s="14"/>
      <c r="PH93" s="14"/>
      <c r="PI93" s="14"/>
      <c r="PJ93" s="14"/>
      <c r="PK93" s="14"/>
      <c r="PL93" s="14"/>
      <c r="PM93" s="14"/>
      <c r="PN93" s="14"/>
      <c r="PO93" s="14"/>
      <c r="PP93" s="14"/>
      <c r="PQ93" s="14"/>
      <c r="PR93" s="14"/>
      <c r="PS93" s="14"/>
      <c r="PT93" s="14"/>
      <c r="PU93" s="14"/>
      <c r="PV93" s="14"/>
      <c r="PW93" s="14"/>
      <c r="PX93" s="14"/>
      <c r="PY93" s="14"/>
      <c r="PZ93" s="14"/>
      <c r="QA93" s="14"/>
      <c r="QB93" s="14"/>
      <c r="QC93" s="14"/>
      <c r="QD93" s="14"/>
      <c r="QE93" s="14"/>
      <c r="QF93" s="14"/>
      <c r="QG93" s="14"/>
      <c r="QH93" s="14"/>
      <c r="QI93" s="14"/>
      <c r="QJ93" s="14"/>
      <c r="QK93" s="14"/>
      <c r="QL93" s="14"/>
      <c r="QM93" s="14"/>
      <c r="QN93" s="14"/>
      <c r="QO93" s="14"/>
      <c r="QP93" s="14"/>
      <c r="QQ93" s="14"/>
      <c r="QR93" s="14"/>
      <c r="QS93" s="14"/>
      <c r="QT93" s="14"/>
      <c r="QU93" s="14"/>
      <c r="QV93" s="14"/>
      <c r="QW93" s="14"/>
      <c r="QX93" s="14"/>
      <c r="QY93" s="14"/>
      <c r="QZ93" s="14"/>
      <c r="RA93" s="14"/>
      <c r="RB93" s="14"/>
      <c r="RC93" s="14"/>
      <c r="RD93" s="14"/>
      <c r="RE93" s="14"/>
      <c r="RF93" s="14"/>
      <c r="RG93" s="14"/>
      <c r="RH93" s="14"/>
      <c r="RI93" s="14"/>
      <c r="RJ93" s="14"/>
      <c r="RK93" s="14"/>
      <c r="RL93" s="14"/>
      <c r="RM93" s="14"/>
      <c r="RN93" s="14"/>
      <c r="RO93" s="14"/>
      <c r="RP93" s="14"/>
      <c r="RQ93" s="14"/>
      <c r="RR93" s="14"/>
      <c r="RS93" s="14"/>
      <c r="RT93" s="14"/>
      <c r="RU93" s="14"/>
      <c r="RV93" s="14"/>
      <c r="RW93" s="14"/>
      <c r="RX93" s="14"/>
      <c r="RY93" s="14"/>
      <c r="RZ93" s="14"/>
      <c r="SA93" s="14"/>
      <c r="SB93" s="14"/>
      <c r="SC93" s="14"/>
      <c r="SD93" s="14"/>
      <c r="SE93" s="14"/>
      <c r="SF93" s="14"/>
      <c r="SG93" s="14"/>
      <c r="SH93" s="14"/>
      <c r="SI93" s="14"/>
      <c r="SJ93" s="14"/>
      <c r="SK93" s="14"/>
      <c r="SL93" s="14"/>
      <c r="SM93" s="14"/>
      <c r="SN93" s="14"/>
      <c r="SO93" s="14"/>
      <c r="SP93" s="14"/>
      <c r="SQ93" s="14"/>
      <c r="SR93" s="14"/>
      <c r="SS93" s="14"/>
      <c r="ST93" s="14"/>
      <c r="SU93" s="14"/>
      <c r="SV93" s="14"/>
      <c r="SW93" s="14"/>
      <c r="SX93" s="14"/>
      <c r="SY93" s="14"/>
      <c r="SZ93" s="14"/>
      <c r="TA93" s="14"/>
      <c r="TB93" s="14"/>
      <c r="TC93" s="14"/>
      <c r="TD93" s="14"/>
      <c r="TE93" s="14"/>
      <c r="TF93" s="14"/>
      <c r="TG93" s="14"/>
      <c r="TH93" s="14"/>
      <c r="TI93" s="14"/>
      <c r="TJ93" s="14"/>
      <c r="TK93" s="14"/>
      <c r="TL93" s="14"/>
      <c r="TM93" s="14"/>
      <c r="TN93" s="14"/>
      <c r="TO93" s="14"/>
      <c r="TP93" s="14"/>
      <c r="TQ93" s="14"/>
      <c r="TR93" s="14"/>
      <c r="TS93" s="14"/>
      <c r="TT93" s="14"/>
      <c r="TU93" s="14"/>
      <c r="TV93" s="14"/>
      <c r="TW93" s="14"/>
      <c r="TX93" s="14"/>
      <c r="TY93" s="14"/>
      <c r="TZ93" s="14"/>
      <c r="UA93" s="14"/>
      <c r="UB93" s="14"/>
      <c r="UC93" s="14"/>
      <c r="UD93" s="14"/>
      <c r="UE93" s="14"/>
      <c r="UF93" s="14"/>
      <c r="UG93" s="14"/>
      <c r="UH93" s="14"/>
      <c r="UI93" s="14"/>
      <c r="UJ93" s="14"/>
      <c r="UK93" s="14"/>
      <c r="UL93" s="14"/>
      <c r="UM93" s="14"/>
      <c r="UN93" s="14"/>
      <c r="UO93" s="14"/>
      <c r="UP93" s="14"/>
      <c r="UQ93" s="14"/>
      <c r="UR93" s="14"/>
      <c r="US93" s="14"/>
      <c r="UT93" s="14"/>
      <c r="UU93" s="14"/>
      <c r="UV93" s="14"/>
      <c r="UW93" s="14"/>
      <c r="UX93" s="14"/>
      <c r="UY93" s="14"/>
      <c r="UZ93" s="14"/>
      <c r="VA93" s="14"/>
      <c r="VB93" s="14"/>
      <c r="VC93" s="14"/>
      <c r="VD93" s="14"/>
      <c r="VE93" s="14"/>
      <c r="VF93" s="14"/>
      <c r="VG93" s="14"/>
      <c r="VH93" s="14"/>
      <c r="VI93" s="14"/>
      <c r="VJ93" s="14"/>
      <c r="VK93" s="14"/>
      <c r="VL93" s="14"/>
      <c r="VM93" s="14"/>
      <c r="VN93" s="14"/>
      <c r="VO93" s="14"/>
      <c r="VP93" s="14"/>
      <c r="VQ93" s="14"/>
      <c r="VR93" s="14"/>
      <c r="VS93" s="14"/>
      <c r="VT93" s="14"/>
      <c r="VU93" s="14"/>
      <c r="VV93" s="14"/>
      <c r="VW93" s="14"/>
      <c r="VX93" s="14"/>
      <c r="VY93" s="14"/>
      <c r="VZ93" s="14"/>
      <c r="WA93" s="14"/>
      <c r="WB93" s="14"/>
      <c r="WC93" s="14"/>
      <c r="WD93" s="14"/>
      <c r="WE93" s="14"/>
      <c r="WF93" s="14"/>
      <c r="WG93" s="14"/>
      <c r="WH93" s="14"/>
      <c r="WI93" s="14"/>
      <c r="WJ93" s="14"/>
      <c r="WK93" s="14"/>
      <c r="WL93" s="14"/>
      <c r="WM93" s="14"/>
      <c r="WN93" s="14"/>
      <c r="WO93" s="14"/>
      <c r="WP93" s="14"/>
      <c r="WQ93" s="14"/>
      <c r="WR93" s="14"/>
      <c r="WS93" s="14"/>
      <c r="WT93" s="14"/>
      <c r="WU93" s="14"/>
      <c r="WV93" s="14"/>
      <c r="WW93" s="14"/>
      <c r="WX93" s="14"/>
      <c r="WY93" s="14"/>
      <c r="WZ93" s="14"/>
      <c r="XA93" s="14"/>
      <c r="XB93" s="14"/>
      <c r="XC93" s="14"/>
      <c r="XD93" s="14"/>
      <c r="XE93" s="14"/>
      <c r="XF93" s="14"/>
      <c r="XG93" s="14"/>
      <c r="XH93" s="14"/>
      <c r="XI93" s="14"/>
      <c r="XJ93" s="14"/>
      <c r="XK93" s="14"/>
      <c r="XL93" s="14"/>
      <c r="XM93" s="14"/>
      <c r="XN93" s="14"/>
      <c r="XO93" s="14"/>
      <c r="XP93" s="14"/>
      <c r="XQ93" s="14"/>
      <c r="XR93" s="14"/>
      <c r="XS93" s="14"/>
      <c r="XT93" s="14"/>
      <c r="XU93" s="14"/>
      <c r="XV93" s="14"/>
      <c r="XW93" s="14"/>
      <c r="XX93" s="14"/>
      <c r="XY93" s="14"/>
      <c r="XZ93" s="14"/>
      <c r="YA93" s="14"/>
      <c r="YB93" s="14"/>
      <c r="YC93" s="14"/>
      <c r="YD93" s="14"/>
      <c r="YE93" s="14"/>
      <c r="YF93" s="14"/>
      <c r="YG93" s="14"/>
      <c r="YH93" s="14"/>
      <c r="YI93" s="14"/>
      <c r="YJ93" s="14"/>
      <c r="YK93" s="14"/>
      <c r="YL93" s="14"/>
      <c r="YM93" s="14"/>
      <c r="YN93" s="14"/>
      <c r="YO93" s="14"/>
      <c r="YP93" s="14"/>
      <c r="YQ93" s="14"/>
      <c r="YR93" s="14"/>
      <c r="YS93" s="14"/>
      <c r="YT93" s="14"/>
      <c r="YU93" s="14"/>
      <c r="YV93" s="14"/>
      <c r="YW93" s="14"/>
      <c r="YX93" s="14"/>
      <c r="YY93" s="14"/>
      <c r="YZ93" s="14"/>
      <c r="ZA93" s="14"/>
      <c r="ZB93" s="14"/>
      <c r="ZC93" s="14"/>
      <c r="ZD93" s="14"/>
      <c r="ZE93" s="14"/>
      <c r="ZF93" s="14"/>
      <c r="ZG93" s="14"/>
      <c r="ZH93" s="14"/>
      <c r="ZI93" s="14"/>
      <c r="ZJ93" s="14"/>
      <c r="ZK93" s="14"/>
      <c r="ZL93" s="14"/>
      <c r="ZM93" s="14"/>
      <c r="ZN93" s="14"/>
      <c r="ZO93" s="14"/>
      <c r="ZP93" s="14"/>
      <c r="ZQ93" s="14"/>
      <c r="ZR93" s="14"/>
      <c r="ZS93" s="14"/>
      <c r="ZT93" s="14"/>
      <c r="ZU93" s="14"/>
      <c r="ZV93" s="14"/>
      <c r="ZW93" s="14"/>
      <c r="ZX93" s="14"/>
      <c r="ZY93" s="14"/>
      <c r="ZZ93" s="14"/>
    </row>
    <row r="94" spans="1:702" ht="15.95" customHeight="1" x14ac:dyDescent="0.25">
      <c r="A94" s="7">
        <v>75304</v>
      </c>
      <c r="B94" s="7" t="s">
        <v>193</v>
      </c>
      <c r="C94" s="6" t="s">
        <v>194</v>
      </c>
      <c r="D94" s="7" t="s">
        <v>92</v>
      </c>
      <c r="E94" s="7" t="s">
        <v>93</v>
      </c>
      <c r="F94" s="7" t="s">
        <v>94</v>
      </c>
      <c r="G94" s="7" t="s">
        <v>95</v>
      </c>
      <c r="H94" s="7" t="s">
        <v>96</v>
      </c>
      <c r="I94" s="7" t="s">
        <v>195</v>
      </c>
      <c r="J94" s="7" t="s">
        <v>119</v>
      </c>
      <c r="K94" s="7" t="s">
        <v>120</v>
      </c>
      <c r="L94" s="14">
        <v>25649</v>
      </c>
      <c r="M94" s="14">
        <v>25649</v>
      </c>
      <c r="N94" s="14">
        <v>0</v>
      </c>
      <c r="O94" s="14">
        <v>25649</v>
      </c>
      <c r="P94" s="14">
        <v>0</v>
      </c>
      <c r="Q94" s="14">
        <v>-25649</v>
      </c>
      <c r="R94" s="26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0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0</v>
      </c>
      <c r="AS94" s="14">
        <v>0</v>
      </c>
      <c r="AT94" s="14">
        <v>0</v>
      </c>
      <c r="AU94" s="14">
        <v>0</v>
      </c>
      <c r="AV94" s="14">
        <v>0</v>
      </c>
      <c r="AW94" s="14">
        <v>0</v>
      </c>
      <c r="AX94" s="14">
        <v>0</v>
      </c>
      <c r="AY94" s="14">
        <v>0</v>
      </c>
      <c r="AZ94" s="14">
        <v>0</v>
      </c>
      <c r="BA94" s="14">
        <v>0</v>
      </c>
      <c r="BB94" s="14">
        <v>0</v>
      </c>
      <c r="BC94" s="14">
        <v>0</v>
      </c>
      <c r="BD94" s="14">
        <v>0</v>
      </c>
      <c r="BE94" s="14">
        <v>0</v>
      </c>
      <c r="BF94" s="14">
        <v>3957</v>
      </c>
      <c r="BG94" s="14">
        <v>0</v>
      </c>
      <c r="BH94" s="14">
        <v>0</v>
      </c>
      <c r="BI94" s="14">
        <v>0</v>
      </c>
      <c r="BJ94" s="14">
        <v>0</v>
      </c>
      <c r="BK94" s="14">
        <v>0</v>
      </c>
      <c r="BL94" s="14">
        <v>1195</v>
      </c>
      <c r="BM94" s="14">
        <v>0</v>
      </c>
      <c r="BN94" s="14">
        <v>0</v>
      </c>
      <c r="BO94" s="14">
        <v>0</v>
      </c>
      <c r="BP94" s="14">
        <v>0</v>
      </c>
      <c r="BQ94" s="14">
        <v>0</v>
      </c>
      <c r="BR94" s="14">
        <v>0</v>
      </c>
      <c r="BS94" s="14">
        <v>0</v>
      </c>
      <c r="BT94" s="14">
        <v>0</v>
      </c>
      <c r="BU94" s="14">
        <v>10497</v>
      </c>
      <c r="BV94" s="14">
        <v>0</v>
      </c>
      <c r="BW94" s="14">
        <v>0</v>
      </c>
      <c r="BX94" s="14">
        <v>0</v>
      </c>
      <c r="BY94" s="14">
        <v>0</v>
      </c>
      <c r="BZ94" s="14">
        <v>0</v>
      </c>
      <c r="CA94" s="14">
        <v>0</v>
      </c>
      <c r="CB94" s="14">
        <v>0</v>
      </c>
      <c r="CC94" s="14">
        <v>0</v>
      </c>
      <c r="CD94" s="14">
        <v>10000</v>
      </c>
      <c r="CE94" s="14">
        <v>0</v>
      </c>
      <c r="CF94" s="14">
        <v>0</v>
      </c>
      <c r="CG94" s="14">
        <v>0</v>
      </c>
      <c r="CH94" s="14">
        <v>0</v>
      </c>
      <c r="CI94" s="14">
        <v>0</v>
      </c>
      <c r="CJ94" s="14">
        <v>0</v>
      </c>
      <c r="CK94" s="14">
        <v>0</v>
      </c>
      <c r="CL94" s="14">
        <v>0</v>
      </c>
      <c r="CM94" s="14">
        <v>0</v>
      </c>
      <c r="CN94" s="14">
        <v>0</v>
      </c>
      <c r="CO94" s="14">
        <v>0</v>
      </c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  <c r="IV94" s="14"/>
      <c r="IW94" s="14"/>
      <c r="IX94" s="14"/>
      <c r="IY94" s="14"/>
      <c r="IZ94" s="14"/>
      <c r="JA94" s="14"/>
      <c r="JB94" s="14"/>
      <c r="JC94" s="14"/>
      <c r="JD94" s="14"/>
      <c r="JE94" s="14"/>
      <c r="JF94" s="14"/>
      <c r="JG94" s="14"/>
      <c r="JH94" s="14"/>
      <c r="JI94" s="14"/>
      <c r="JJ94" s="14"/>
      <c r="JK94" s="14"/>
      <c r="JL94" s="14"/>
      <c r="JM94" s="14"/>
      <c r="JN94" s="14"/>
      <c r="JO94" s="14"/>
      <c r="JP94" s="14"/>
      <c r="JQ94" s="14"/>
      <c r="JR94" s="14"/>
      <c r="JS94" s="14"/>
      <c r="JT94" s="14"/>
      <c r="JU94" s="14"/>
      <c r="JV94" s="14"/>
      <c r="JW94" s="14"/>
      <c r="JX94" s="14"/>
      <c r="JY94" s="14"/>
      <c r="JZ94" s="14"/>
      <c r="KA94" s="14"/>
      <c r="KB94" s="14"/>
      <c r="KC94" s="14"/>
      <c r="KD94" s="14"/>
      <c r="KE94" s="14"/>
      <c r="KF94" s="14"/>
      <c r="KG94" s="14"/>
      <c r="KH94" s="14"/>
      <c r="KI94" s="14"/>
      <c r="KJ94" s="14"/>
      <c r="KK94" s="14"/>
      <c r="KL94" s="14"/>
      <c r="KM94" s="14"/>
      <c r="KN94" s="14"/>
      <c r="KO94" s="14"/>
      <c r="KP94" s="14"/>
      <c r="KQ94" s="14"/>
      <c r="KR94" s="14"/>
      <c r="KS94" s="14"/>
      <c r="KT94" s="14"/>
      <c r="KU94" s="14"/>
      <c r="KV94" s="14"/>
      <c r="KW94" s="14"/>
      <c r="KX94" s="14"/>
      <c r="KY94" s="14"/>
      <c r="KZ94" s="14"/>
      <c r="LA94" s="14"/>
      <c r="LB94" s="14"/>
      <c r="LC94" s="14"/>
      <c r="LD94" s="14"/>
      <c r="LE94" s="14"/>
      <c r="LF94" s="14"/>
      <c r="LG94" s="14"/>
      <c r="LH94" s="14"/>
      <c r="LI94" s="14"/>
      <c r="LJ94" s="14"/>
      <c r="LK94" s="14"/>
      <c r="LL94" s="14"/>
      <c r="LM94" s="14"/>
      <c r="LN94" s="14"/>
      <c r="LO94" s="14"/>
      <c r="LP94" s="14"/>
      <c r="LQ94" s="14"/>
      <c r="LR94" s="14"/>
      <c r="LS94" s="14"/>
      <c r="LT94" s="14"/>
      <c r="LU94" s="14"/>
      <c r="LV94" s="14"/>
      <c r="LW94" s="14"/>
      <c r="LX94" s="14"/>
      <c r="LY94" s="14"/>
      <c r="LZ94" s="14"/>
      <c r="MA94" s="14"/>
      <c r="MB94" s="14"/>
      <c r="MC94" s="14"/>
      <c r="MD94" s="14"/>
      <c r="ME94" s="14"/>
      <c r="MF94" s="14"/>
      <c r="MG94" s="14"/>
      <c r="MH94" s="14"/>
      <c r="MI94" s="14"/>
      <c r="MJ94" s="14"/>
      <c r="MK94" s="14"/>
      <c r="ML94" s="14"/>
      <c r="MM94" s="14"/>
      <c r="MN94" s="14"/>
      <c r="MO94" s="14"/>
      <c r="MP94" s="14"/>
      <c r="MQ94" s="14"/>
      <c r="MR94" s="14"/>
      <c r="MS94" s="14"/>
      <c r="MT94" s="14"/>
      <c r="MU94" s="14"/>
      <c r="MV94" s="14"/>
      <c r="MW94" s="14"/>
      <c r="MX94" s="14"/>
      <c r="MY94" s="14"/>
      <c r="MZ94" s="14"/>
      <c r="NA94" s="14"/>
      <c r="NB94" s="14"/>
      <c r="NC94" s="14"/>
      <c r="ND94" s="14"/>
      <c r="NE94" s="14"/>
      <c r="NF94" s="14"/>
      <c r="NG94" s="14"/>
      <c r="NH94" s="14"/>
      <c r="NI94" s="14"/>
      <c r="NJ94" s="14"/>
      <c r="NK94" s="14"/>
      <c r="NL94" s="14"/>
      <c r="NM94" s="14"/>
      <c r="NN94" s="14"/>
      <c r="NO94" s="14"/>
      <c r="NP94" s="14"/>
      <c r="NQ94" s="14"/>
      <c r="NR94" s="14"/>
      <c r="NS94" s="14"/>
      <c r="NT94" s="14"/>
      <c r="NU94" s="14"/>
      <c r="NV94" s="14"/>
      <c r="NW94" s="14"/>
      <c r="NX94" s="14"/>
      <c r="NY94" s="14"/>
      <c r="NZ94" s="14"/>
      <c r="OA94" s="14"/>
      <c r="OB94" s="14"/>
      <c r="OC94" s="14"/>
      <c r="OD94" s="14"/>
      <c r="OE94" s="14"/>
      <c r="OF94" s="14"/>
      <c r="OG94" s="14"/>
      <c r="OH94" s="14"/>
      <c r="OI94" s="14"/>
      <c r="OJ94" s="14"/>
      <c r="OK94" s="14"/>
      <c r="OL94" s="14"/>
      <c r="OM94" s="14"/>
      <c r="ON94" s="14"/>
      <c r="OO94" s="14"/>
      <c r="OP94" s="14"/>
      <c r="OQ94" s="14"/>
      <c r="OR94" s="14"/>
      <c r="OS94" s="14"/>
      <c r="OT94" s="14"/>
      <c r="OU94" s="14"/>
      <c r="OV94" s="14"/>
      <c r="OW94" s="14"/>
      <c r="OX94" s="14"/>
      <c r="OY94" s="14"/>
      <c r="OZ94" s="14"/>
      <c r="PA94" s="14"/>
      <c r="PB94" s="14"/>
      <c r="PC94" s="14"/>
      <c r="PD94" s="14"/>
      <c r="PE94" s="14"/>
      <c r="PF94" s="14"/>
      <c r="PG94" s="14"/>
      <c r="PH94" s="14"/>
      <c r="PI94" s="14"/>
      <c r="PJ94" s="14"/>
      <c r="PK94" s="14"/>
      <c r="PL94" s="14"/>
      <c r="PM94" s="14"/>
      <c r="PN94" s="14"/>
      <c r="PO94" s="14"/>
      <c r="PP94" s="14"/>
      <c r="PQ94" s="14"/>
      <c r="PR94" s="14"/>
      <c r="PS94" s="14"/>
      <c r="PT94" s="14"/>
      <c r="PU94" s="14"/>
      <c r="PV94" s="14"/>
      <c r="PW94" s="14"/>
      <c r="PX94" s="14"/>
      <c r="PY94" s="14"/>
      <c r="PZ94" s="14"/>
      <c r="QA94" s="14"/>
      <c r="QB94" s="14"/>
      <c r="QC94" s="14"/>
      <c r="QD94" s="14"/>
      <c r="QE94" s="14"/>
      <c r="QF94" s="14"/>
      <c r="QG94" s="14"/>
      <c r="QH94" s="14"/>
      <c r="QI94" s="14"/>
      <c r="QJ94" s="14"/>
      <c r="QK94" s="14"/>
      <c r="QL94" s="14"/>
      <c r="QM94" s="14"/>
      <c r="QN94" s="14"/>
      <c r="QO94" s="14"/>
      <c r="QP94" s="14"/>
      <c r="QQ94" s="14"/>
      <c r="QR94" s="14"/>
      <c r="QS94" s="14"/>
      <c r="QT94" s="14"/>
      <c r="QU94" s="14"/>
      <c r="QV94" s="14"/>
      <c r="QW94" s="14"/>
      <c r="QX94" s="14"/>
      <c r="QY94" s="14"/>
      <c r="QZ94" s="14"/>
      <c r="RA94" s="14"/>
      <c r="RB94" s="14"/>
      <c r="RC94" s="14"/>
      <c r="RD94" s="14"/>
      <c r="RE94" s="14"/>
      <c r="RF94" s="14"/>
      <c r="RG94" s="14"/>
      <c r="RH94" s="14"/>
      <c r="RI94" s="14"/>
      <c r="RJ94" s="14"/>
      <c r="RK94" s="14"/>
      <c r="RL94" s="14"/>
      <c r="RM94" s="14"/>
      <c r="RN94" s="14"/>
      <c r="RO94" s="14"/>
      <c r="RP94" s="14"/>
      <c r="RQ94" s="14"/>
      <c r="RR94" s="14"/>
      <c r="RS94" s="14"/>
      <c r="RT94" s="14"/>
      <c r="RU94" s="14"/>
      <c r="RV94" s="14"/>
      <c r="RW94" s="14"/>
      <c r="RX94" s="14"/>
      <c r="RY94" s="14"/>
      <c r="RZ94" s="14"/>
      <c r="SA94" s="14"/>
      <c r="SB94" s="14"/>
      <c r="SC94" s="14"/>
      <c r="SD94" s="14"/>
      <c r="SE94" s="14"/>
      <c r="SF94" s="14"/>
      <c r="SG94" s="14"/>
      <c r="SH94" s="14"/>
      <c r="SI94" s="14"/>
      <c r="SJ94" s="14"/>
      <c r="SK94" s="14"/>
      <c r="SL94" s="14"/>
      <c r="SM94" s="14"/>
      <c r="SN94" s="14"/>
      <c r="SO94" s="14"/>
      <c r="SP94" s="14"/>
      <c r="SQ94" s="14"/>
      <c r="SR94" s="14"/>
      <c r="SS94" s="14"/>
      <c r="ST94" s="14"/>
      <c r="SU94" s="14"/>
      <c r="SV94" s="14"/>
      <c r="SW94" s="14"/>
      <c r="SX94" s="14"/>
      <c r="SY94" s="14"/>
      <c r="SZ94" s="14"/>
      <c r="TA94" s="14"/>
      <c r="TB94" s="14"/>
      <c r="TC94" s="14"/>
      <c r="TD94" s="14"/>
      <c r="TE94" s="14"/>
      <c r="TF94" s="14"/>
      <c r="TG94" s="14"/>
      <c r="TH94" s="14"/>
      <c r="TI94" s="14"/>
      <c r="TJ94" s="14"/>
      <c r="TK94" s="14"/>
      <c r="TL94" s="14"/>
      <c r="TM94" s="14"/>
      <c r="TN94" s="14"/>
      <c r="TO94" s="14"/>
      <c r="TP94" s="14"/>
      <c r="TQ94" s="14"/>
      <c r="TR94" s="14"/>
      <c r="TS94" s="14"/>
      <c r="TT94" s="14"/>
      <c r="TU94" s="14"/>
      <c r="TV94" s="14"/>
      <c r="TW94" s="14"/>
      <c r="TX94" s="14"/>
      <c r="TY94" s="14"/>
      <c r="TZ94" s="14"/>
      <c r="UA94" s="14"/>
      <c r="UB94" s="14"/>
      <c r="UC94" s="14"/>
      <c r="UD94" s="14"/>
      <c r="UE94" s="14"/>
      <c r="UF94" s="14"/>
      <c r="UG94" s="14"/>
      <c r="UH94" s="14"/>
      <c r="UI94" s="14"/>
      <c r="UJ94" s="14"/>
      <c r="UK94" s="14"/>
      <c r="UL94" s="14"/>
      <c r="UM94" s="14"/>
      <c r="UN94" s="14"/>
      <c r="UO94" s="14"/>
      <c r="UP94" s="14"/>
      <c r="UQ94" s="14"/>
      <c r="UR94" s="14"/>
      <c r="US94" s="14"/>
      <c r="UT94" s="14"/>
      <c r="UU94" s="14"/>
      <c r="UV94" s="14"/>
      <c r="UW94" s="14"/>
      <c r="UX94" s="14"/>
      <c r="UY94" s="14"/>
      <c r="UZ94" s="14"/>
      <c r="VA94" s="14"/>
      <c r="VB94" s="14"/>
      <c r="VC94" s="14"/>
      <c r="VD94" s="14"/>
      <c r="VE94" s="14"/>
      <c r="VF94" s="14"/>
      <c r="VG94" s="14"/>
      <c r="VH94" s="14"/>
      <c r="VI94" s="14"/>
      <c r="VJ94" s="14"/>
      <c r="VK94" s="14"/>
      <c r="VL94" s="14"/>
      <c r="VM94" s="14"/>
      <c r="VN94" s="14"/>
      <c r="VO94" s="14"/>
      <c r="VP94" s="14"/>
      <c r="VQ94" s="14"/>
      <c r="VR94" s="14"/>
      <c r="VS94" s="14"/>
      <c r="VT94" s="14"/>
      <c r="VU94" s="14"/>
      <c r="VV94" s="14"/>
      <c r="VW94" s="14"/>
      <c r="VX94" s="14"/>
      <c r="VY94" s="14"/>
      <c r="VZ94" s="14"/>
      <c r="WA94" s="14"/>
      <c r="WB94" s="14"/>
      <c r="WC94" s="14"/>
      <c r="WD94" s="14"/>
      <c r="WE94" s="14"/>
      <c r="WF94" s="14"/>
      <c r="WG94" s="14"/>
      <c r="WH94" s="14"/>
      <c r="WI94" s="14"/>
      <c r="WJ94" s="14"/>
      <c r="WK94" s="14"/>
      <c r="WL94" s="14"/>
      <c r="WM94" s="14"/>
      <c r="WN94" s="14"/>
      <c r="WO94" s="14"/>
      <c r="WP94" s="14"/>
      <c r="WQ94" s="14"/>
      <c r="WR94" s="14"/>
      <c r="WS94" s="14"/>
      <c r="WT94" s="14"/>
      <c r="WU94" s="14"/>
      <c r="WV94" s="14"/>
      <c r="WW94" s="14"/>
      <c r="WX94" s="14"/>
      <c r="WY94" s="14"/>
      <c r="WZ94" s="14"/>
      <c r="XA94" s="14"/>
      <c r="XB94" s="14"/>
      <c r="XC94" s="14"/>
      <c r="XD94" s="14"/>
      <c r="XE94" s="14"/>
      <c r="XF94" s="14"/>
      <c r="XG94" s="14"/>
      <c r="XH94" s="14"/>
      <c r="XI94" s="14"/>
      <c r="XJ94" s="14"/>
      <c r="XK94" s="14"/>
      <c r="XL94" s="14"/>
      <c r="XM94" s="14"/>
      <c r="XN94" s="14"/>
      <c r="XO94" s="14"/>
      <c r="XP94" s="14"/>
      <c r="XQ94" s="14"/>
      <c r="XR94" s="14"/>
      <c r="XS94" s="14"/>
      <c r="XT94" s="14"/>
      <c r="XU94" s="14"/>
      <c r="XV94" s="14"/>
      <c r="XW94" s="14"/>
      <c r="XX94" s="14"/>
      <c r="XY94" s="14"/>
      <c r="XZ94" s="14"/>
      <c r="YA94" s="14"/>
      <c r="YB94" s="14"/>
      <c r="YC94" s="14"/>
      <c r="YD94" s="14"/>
      <c r="YE94" s="14"/>
      <c r="YF94" s="14"/>
      <c r="YG94" s="14"/>
      <c r="YH94" s="14"/>
      <c r="YI94" s="14"/>
      <c r="YJ94" s="14"/>
      <c r="YK94" s="14"/>
      <c r="YL94" s="14"/>
      <c r="YM94" s="14"/>
      <c r="YN94" s="14"/>
      <c r="YO94" s="14"/>
      <c r="YP94" s="14"/>
      <c r="YQ94" s="14"/>
      <c r="YR94" s="14"/>
      <c r="YS94" s="14"/>
      <c r="YT94" s="14"/>
      <c r="YU94" s="14"/>
      <c r="YV94" s="14"/>
      <c r="YW94" s="14"/>
      <c r="YX94" s="14"/>
      <c r="YY94" s="14"/>
      <c r="YZ94" s="14"/>
      <c r="ZA94" s="14"/>
      <c r="ZB94" s="14"/>
      <c r="ZC94" s="14"/>
      <c r="ZD94" s="14"/>
      <c r="ZE94" s="14"/>
      <c r="ZF94" s="14"/>
      <c r="ZG94" s="14"/>
      <c r="ZH94" s="14"/>
      <c r="ZI94" s="14"/>
      <c r="ZJ94" s="14"/>
      <c r="ZK94" s="14"/>
      <c r="ZL94" s="14"/>
      <c r="ZM94" s="14"/>
      <c r="ZN94" s="14"/>
      <c r="ZO94" s="14"/>
      <c r="ZP94" s="14"/>
      <c r="ZQ94" s="14"/>
      <c r="ZR94" s="14"/>
      <c r="ZS94" s="14"/>
      <c r="ZT94" s="14"/>
      <c r="ZU94" s="14"/>
      <c r="ZV94" s="14"/>
      <c r="ZW94" s="14"/>
      <c r="ZX94" s="14"/>
      <c r="ZY94" s="14"/>
      <c r="ZZ94" s="14"/>
    </row>
    <row r="95" spans="1:702" ht="15.95" customHeight="1" x14ac:dyDescent="0.25">
      <c r="A95" s="7">
        <v>75306</v>
      </c>
      <c r="B95" s="7" t="s">
        <v>193</v>
      </c>
      <c r="C95" s="6" t="s">
        <v>197</v>
      </c>
      <c r="D95" s="7" t="s">
        <v>92</v>
      </c>
      <c r="E95" s="7" t="s">
        <v>93</v>
      </c>
      <c r="F95" s="7" t="s">
        <v>94</v>
      </c>
      <c r="G95" s="7" t="s">
        <v>95</v>
      </c>
      <c r="H95" s="7" t="s">
        <v>96</v>
      </c>
      <c r="I95" s="7" t="s">
        <v>195</v>
      </c>
      <c r="J95" s="7" t="s">
        <v>121</v>
      </c>
      <c r="K95" s="7" t="s">
        <v>122</v>
      </c>
      <c r="L95" s="14">
        <v>4800</v>
      </c>
      <c r="M95" s="14">
        <v>4800</v>
      </c>
      <c r="N95" s="14"/>
      <c r="O95" s="14">
        <v>4800</v>
      </c>
      <c r="P95" s="14"/>
      <c r="Q95" s="14">
        <v>-4800</v>
      </c>
      <c r="R95" s="26"/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0</v>
      </c>
      <c r="AD95" s="14">
        <v>0</v>
      </c>
      <c r="AE95" s="14">
        <v>0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4">
        <v>0</v>
      </c>
      <c r="AO95" s="14">
        <v>0</v>
      </c>
      <c r="AP95" s="14">
        <v>0</v>
      </c>
      <c r="AQ95" s="14">
        <v>0</v>
      </c>
      <c r="AR95" s="14">
        <v>0</v>
      </c>
      <c r="AS95" s="14">
        <v>0</v>
      </c>
      <c r="AT95" s="14">
        <v>0</v>
      </c>
      <c r="AU95" s="14">
        <v>0</v>
      </c>
      <c r="AV95" s="14">
        <v>0</v>
      </c>
      <c r="AW95" s="14">
        <v>0</v>
      </c>
      <c r="AX95" s="14">
        <v>0</v>
      </c>
      <c r="AY95" s="14">
        <v>0</v>
      </c>
      <c r="AZ95" s="14">
        <v>0</v>
      </c>
      <c r="BA95" s="14">
        <v>0</v>
      </c>
      <c r="BB95" s="14">
        <v>0</v>
      </c>
      <c r="BC95" s="14">
        <v>0</v>
      </c>
      <c r="BD95" s="14">
        <v>0</v>
      </c>
      <c r="BE95" s="14">
        <v>0</v>
      </c>
      <c r="BF95" s="14">
        <v>0</v>
      </c>
      <c r="BG95" s="14">
        <v>0</v>
      </c>
      <c r="BH95" s="14">
        <v>0</v>
      </c>
      <c r="BI95" s="14">
        <v>0</v>
      </c>
      <c r="BJ95" s="14">
        <v>0</v>
      </c>
      <c r="BK95" s="14">
        <v>0</v>
      </c>
      <c r="BL95" s="14">
        <v>0</v>
      </c>
      <c r="BM95" s="14">
        <v>0</v>
      </c>
      <c r="BN95" s="14">
        <v>0</v>
      </c>
      <c r="BO95" s="14">
        <v>0</v>
      </c>
      <c r="BP95" s="14">
        <v>0</v>
      </c>
      <c r="BQ95" s="14">
        <v>0</v>
      </c>
      <c r="BR95" s="14">
        <v>0</v>
      </c>
      <c r="BS95" s="14">
        <v>0</v>
      </c>
      <c r="BT95" s="14">
        <v>0</v>
      </c>
      <c r="BU95" s="14">
        <v>0</v>
      </c>
      <c r="BV95" s="14">
        <v>0</v>
      </c>
      <c r="BW95" s="14">
        <v>0</v>
      </c>
      <c r="BX95" s="14">
        <v>0</v>
      </c>
      <c r="BY95" s="14">
        <v>0</v>
      </c>
      <c r="BZ95" s="14">
        <v>0</v>
      </c>
      <c r="CA95" s="14">
        <v>0</v>
      </c>
      <c r="CB95" s="14">
        <v>0</v>
      </c>
      <c r="CC95" s="14">
        <v>0</v>
      </c>
      <c r="CD95" s="14">
        <v>4800</v>
      </c>
      <c r="CE95" s="14">
        <v>0</v>
      </c>
      <c r="CF95" s="14">
        <v>0</v>
      </c>
      <c r="CG95" s="14">
        <v>0</v>
      </c>
      <c r="CH95" s="14">
        <v>0</v>
      </c>
      <c r="CI95" s="14">
        <v>0</v>
      </c>
      <c r="CJ95" s="14">
        <v>0</v>
      </c>
      <c r="CK95" s="14">
        <v>0</v>
      </c>
      <c r="CL95" s="14">
        <v>0</v>
      </c>
      <c r="CM95" s="14">
        <v>0</v>
      </c>
      <c r="CN95" s="14">
        <v>0</v>
      </c>
      <c r="CO95" s="14">
        <v>0</v>
      </c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  <c r="IV95" s="14"/>
      <c r="IW95" s="14"/>
      <c r="IX95" s="14"/>
      <c r="IY95" s="14"/>
      <c r="IZ95" s="14"/>
      <c r="JA95" s="14"/>
      <c r="JB95" s="14"/>
      <c r="JC95" s="14"/>
      <c r="JD95" s="14"/>
      <c r="JE95" s="14"/>
      <c r="JF95" s="14"/>
      <c r="JG95" s="14"/>
      <c r="JH95" s="14"/>
      <c r="JI95" s="14"/>
      <c r="JJ95" s="14"/>
      <c r="JK95" s="14"/>
      <c r="JL95" s="14"/>
      <c r="JM95" s="14"/>
      <c r="JN95" s="14"/>
      <c r="JO95" s="14"/>
      <c r="JP95" s="14"/>
      <c r="JQ95" s="14"/>
      <c r="JR95" s="14"/>
      <c r="JS95" s="14"/>
      <c r="JT95" s="14"/>
      <c r="JU95" s="14"/>
      <c r="JV95" s="14"/>
      <c r="JW95" s="14"/>
      <c r="JX95" s="14"/>
      <c r="JY95" s="14"/>
      <c r="JZ95" s="14"/>
      <c r="KA95" s="14"/>
      <c r="KB95" s="14"/>
      <c r="KC95" s="14"/>
      <c r="KD95" s="14"/>
      <c r="KE95" s="14"/>
      <c r="KF95" s="14"/>
      <c r="KG95" s="14"/>
      <c r="KH95" s="14"/>
      <c r="KI95" s="14"/>
      <c r="KJ95" s="14"/>
      <c r="KK95" s="14"/>
      <c r="KL95" s="14"/>
      <c r="KM95" s="14"/>
      <c r="KN95" s="14"/>
      <c r="KO95" s="14"/>
      <c r="KP95" s="14"/>
      <c r="KQ95" s="14"/>
      <c r="KR95" s="14"/>
      <c r="KS95" s="14"/>
      <c r="KT95" s="14"/>
      <c r="KU95" s="14"/>
      <c r="KV95" s="14"/>
      <c r="KW95" s="14"/>
      <c r="KX95" s="14"/>
      <c r="KY95" s="14"/>
      <c r="KZ95" s="14"/>
      <c r="LA95" s="14"/>
      <c r="LB95" s="14"/>
      <c r="LC95" s="14"/>
      <c r="LD95" s="14"/>
      <c r="LE95" s="14"/>
      <c r="LF95" s="14"/>
      <c r="LG95" s="14"/>
      <c r="LH95" s="14"/>
      <c r="LI95" s="14"/>
      <c r="LJ95" s="14"/>
      <c r="LK95" s="14"/>
      <c r="LL95" s="14"/>
      <c r="LM95" s="14"/>
      <c r="LN95" s="14"/>
      <c r="LO95" s="14"/>
      <c r="LP95" s="14"/>
      <c r="LQ95" s="14"/>
      <c r="LR95" s="14"/>
      <c r="LS95" s="14"/>
      <c r="LT95" s="14"/>
      <c r="LU95" s="14"/>
      <c r="LV95" s="14"/>
      <c r="LW95" s="14"/>
      <c r="LX95" s="14"/>
      <c r="LY95" s="14"/>
      <c r="LZ95" s="14"/>
      <c r="MA95" s="14"/>
      <c r="MB95" s="14"/>
      <c r="MC95" s="14"/>
      <c r="MD95" s="14"/>
      <c r="ME95" s="14"/>
      <c r="MF95" s="14"/>
      <c r="MG95" s="14"/>
      <c r="MH95" s="14"/>
      <c r="MI95" s="14"/>
      <c r="MJ95" s="14"/>
      <c r="MK95" s="14"/>
      <c r="ML95" s="14"/>
      <c r="MM95" s="14"/>
      <c r="MN95" s="14"/>
      <c r="MO95" s="14"/>
      <c r="MP95" s="14"/>
      <c r="MQ95" s="14"/>
      <c r="MR95" s="14"/>
      <c r="MS95" s="14"/>
      <c r="MT95" s="14"/>
      <c r="MU95" s="14"/>
      <c r="MV95" s="14"/>
      <c r="MW95" s="14"/>
      <c r="MX95" s="14"/>
      <c r="MY95" s="14"/>
      <c r="MZ95" s="14"/>
      <c r="NA95" s="14"/>
      <c r="NB95" s="14"/>
      <c r="NC95" s="14"/>
      <c r="ND95" s="14"/>
      <c r="NE95" s="14"/>
      <c r="NF95" s="14"/>
      <c r="NG95" s="14"/>
      <c r="NH95" s="14"/>
      <c r="NI95" s="14"/>
      <c r="NJ95" s="14"/>
      <c r="NK95" s="14"/>
      <c r="NL95" s="14"/>
      <c r="NM95" s="14"/>
      <c r="NN95" s="14"/>
      <c r="NO95" s="14"/>
      <c r="NP95" s="14"/>
      <c r="NQ95" s="14"/>
      <c r="NR95" s="14"/>
      <c r="NS95" s="14"/>
      <c r="NT95" s="14"/>
      <c r="NU95" s="14"/>
      <c r="NV95" s="14"/>
      <c r="NW95" s="14"/>
      <c r="NX95" s="14"/>
      <c r="NY95" s="14"/>
      <c r="NZ95" s="14"/>
      <c r="OA95" s="14"/>
      <c r="OB95" s="14"/>
      <c r="OC95" s="14"/>
      <c r="OD95" s="14"/>
      <c r="OE95" s="14"/>
      <c r="OF95" s="14"/>
      <c r="OG95" s="14"/>
      <c r="OH95" s="14"/>
      <c r="OI95" s="14"/>
      <c r="OJ95" s="14"/>
      <c r="OK95" s="14"/>
      <c r="OL95" s="14"/>
      <c r="OM95" s="14"/>
      <c r="ON95" s="14"/>
      <c r="OO95" s="14"/>
      <c r="OP95" s="14"/>
      <c r="OQ95" s="14"/>
      <c r="OR95" s="14"/>
      <c r="OS95" s="14"/>
      <c r="OT95" s="14"/>
      <c r="OU95" s="14"/>
      <c r="OV95" s="14"/>
      <c r="OW95" s="14"/>
      <c r="OX95" s="14"/>
      <c r="OY95" s="14"/>
      <c r="OZ95" s="14"/>
      <c r="PA95" s="14"/>
      <c r="PB95" s="14"/>
      <c r="PC95" s="14"/>
      <c r="PD95" s="14"/>
      <c r="PE95" s="14"/>
      <c r="PF95" s="14"/>
      <c r="PG95" s="14"/>
      <c r="PH95" s="14"/>
      <c r="PI95" s="14"/>
      <c r="PJ95" s="14"/>
      <c r="PK95" s="14"/>
      <c r="PL95" s="14"/>
      <c r="PM95" s="14"/>
      <c r="PN95" s="14"/>
      <c r="PO95" s="14"/>
      <c r="PP95" s="14"/>
      <c r="PQ95" s="14"/>
      <c r="PR95" s="14"/>
      <c r="PS95" s="14"/>
      <c r="PT95" s="14"/>
      <c r="PU95" s="14"/>
      <c r="PV95" s="14"/>
      <c r="PW95" s="14"/>
      <c r="PX95" s="14"/>
      <c r="PY95" s="14"/>
      <c r="PZ95" s="14"/>
      <c r="QA95" s="14"/>
      <c r="QB95" s="14"/>
      <c r="QC95" s="14"/>
      <c r="QD95" s="14"/>
      <c r="QE95" s="14"/>
      <c r="QF95" s="14"/>
      <c r="QG95" s="14"/>
      <c r="QH95" s="14"/>
      <c r="QI95" s="14"/>
      <c r="QJ95" s="14"/>
      <c r="QK95" s="14"/>
      <c r="QL95" s="14"/>
      <c r="QM95" s="14"/>
      <c r="QN95" s="14"/>
      <c r="QO95" s="14"/>
      <c r="QP95" s="14"/>
      <c r="QQ95" s="14"/>
      <c r="QR95" s="14"/>
      <c r="QS95" s="14"/>
      <c r="QT95" s="14"/>
      <c r="QU95" s="14"/>
      <c r="QV95" s="14"/>
      <c r="QW95" s="14"/>
      <c r="QX95" s="14"/>
      <c r="QY95" s="14"/>
      <c r="QZ95" s="14"/>
      <c r="RA95" s="14"/>
      <c r="RB95" s="14"/>
      <c r="RC95" s="14"/>
      <c r="RD95" s="14"/>
      <c r="RE95" s="14"/>
      <c r="RF95" s="14"/>
      <c r="RG95" s="14"/>
      <c r="RH95" s="14"/>
      <c r="RI95" s="14"/>
      <c r="RJ95" s="14"/>
      <c r="RK95" s="14"/>
      <c r="RL95" s="14"/>
      <c r="RM95" s="14"/>
      <c r="RN95" s="14"/>
      <c r="RO95" s="14"/>
      <c r="RP95" s="14"/>
      <c r="RQ95" s="14"/>
      <c r="RR95" s="14"/>
      <c r="RS95" s="14"/>
      <c r="RT95" s="14"/>
      <c r="RU95" s="14"/>
      <c r="RV95" s="14"/>
      <c r="RW95" s="14"/>
      <c r="RX95" s="14"/>
      <c r="RY95" s="14"/>
      <c r="RZ95" s="14"/>
      <c r="SA95" s="14"/>
      <c r="SB95" s="14"/>
      <c r="SC95" s="14"/>
      <c r="SD95" s="14"/>
      <c r="SE95" s="14"/>
      <c r="SF95" s="14"/>
      <c r="SG95" s="14"/>
      <c r="SH95" s="14"/>
      <c r="SI95" s="14"/>
      <c r="SJ95" s="14"/>
      <c r="SK95" s="14"/>
      <c r="SL95" s="14"/>
      <c r="SM95" s="14"/>
      <c r="SN95" s="14"/>
      <c r="SO95" s="14"/>
      <c r="SP95" s="14"/>
      <c r="SQ95" s="14"/>
      <c r="SR95" s="14"/>
      <c r="SS95" s="14"/>
      <c r="ST95" s="14"/>
      <c r="SU95" s="14"/>
      <c r="SV95" s="14"/>
      <c r="SW95" s="14"/>
      <c r="SX95" s="14"/>
      <c r="SY95" s="14"/>
      <c r="SZ95" s="14"/>
      <c r="TA95" s="14"/>
      <c r="TB95" s="14"/>
      <c r="TC95" s="14"/>
      <c r="TD95" s="14"/>
      <c r="TE95" s="14"/>
      <c r="TF95" s="14"/>
      <c r="TG95" s="14"/>
      <c r="TH95" s="14"/>
      <c r="TI95" s="14"/>
      <c r="TJ95" s="14"/>
      <c r="TK95" s="14"/>
      <c r="TL95" s="14"/>
      <c r="TM95" s="14"/>
      <c r="TN95" s="14"/>
      <c r="TO95" s="14"/>
      <c r="TP95" s="14"/>
      <c r="TQ95" s="14"/>
      <c r="TR95" s="14"/>
      <c r="TS95" s="14"/>
      <c r="TT95" s="14"/>
      <c r="TU95" s="14"/>
      <c r="TV95" s="14"/>
      <c r="TW95" s="14"/>
      <c r="TX95" s="14"/>
      <c r="TY95" s="14"/>
      <c r="TZ95" s="14"/>
      <c r="UA95" s="14"/>
      <c r="UB95" s="14"/>
      <c r="UC95" s="14"/>
      <c r="UD95" s="14"/>
      <c r="UE95" s="14"/>
      <c r="UF95" s="14"/>
      <c r="UG95" s="14"/>
      <c r="UH95" s="14"/>
      <c r="UI95" s="14"/>
      <c r="UJ95" s="14"/>
      <c r="UK95" s="14"/>
      <c r="UL95" s="14"/>
      <c r="UM95" s="14"/>
      <c r="UN95" s="14"/>
      <c r="UO95" s="14"/>
      <c r="UP95" s="14"/>
      <c r="UQ95" s="14"/>
      <c r="UR95" s="14"/>
      <c r="US95" s="14"/>
      <c r="UT95" s="14"/>
      <c r="UU95" s="14"/>
      <c r="UV95" s="14"/>
      <c r="UW95" s="14"/>
      <c r="UX95" s="14"/>
      <c r="UY95" s="14"/>
      <c r="UZ95" s="14"/>
      <c r="VA95" s="14"/>
      <c r="VB95" s="14"/>
      <c r="VC95" s="14"/>
      <c r="VD95" s="14"/>
      <c r="VE95" s="14"/>
      <c r="VF95" s="14"/>
      <c r="VG95" s="14"/>
      <c r="VH95" s="14"/>
      <c r="VI95" s="14"/>
      <c r="VJ95" s="14"/>
      <c r="VK95" s="14"/>
      <c r="VL95" s="14"/>
      <c r="VM95" s="14"/>
      <c r="VN95" s="14"/>
      <c r="VO95" s="14"/>
      <c r="VP95" s="14"/>
      <c r="VQ95" s="14"/>
      <c r="VR95" s="14"/>
      <c r="VS95" s="14"/>
      <c r="VT95" s="14"/>
      <c r="VU95" s="14"/>
      <c r="VV95" s="14"/>
      <c r="VW95" s="14"/>
      <c r="VX95" s="14"/>
      <c r="VY95" s="14"/>
      <c r="VZ95" s="14"/>
      <c r="WA95" s="14"/>
      <c r="WB95" s="14"/>
      <c r="WC95" s="14"/>
      <c r="WD95" s="14"/>
      <c r="WE95" s="14"/>
      <c r="WF95" s="14"/>
      <c r="WG95" s="14"/>
      <c r="WH95" s="14"/>
      <c r="WI95" s="14"/>
      <c r="WJ95" s="14"/>
      <c r="WK95" s="14"/>
      <c r="WL95" s="14"/>
      <c r="WM95" s="14"/>
      <c r="WN95" s="14"/>
      <c r="WO95" s="14"/>
      <c r="WP95" s="14"/>
      <c r="WQ95" s="14"/>
      <c r="WR95" s="14"/>
      <c r="WS95" s="14"/>
      <c r="WT95" s="14"/>
      <c r="WU95" s="14"/>
      <c r="WV95" s="14"/>
      <c r="WW95" s="14"/>
      <c r="WX95" s="14"/>
      <c r="WY95" s="14"/>
      <c r="WZ95" s="14"/>
      <c r="XA95" s="14"/>
      <c r="XB95" s="14"/>
      <c r="XC95" s="14"/>
      <c r="XD95" s="14"/>
      <c r="XE95" s="14"/>
      <c r="XF95" s="14"/>
      <c r="XG95" s="14"/>
      <c r="XH95" s="14"/>
      <c r="XI95" s="14"/>
      <c r="XJ95" s="14"/>
      <c r="XK95" s="14"/>
      <c r="XL95" s="14"/>
      <c r="XM95" s="14"/>
      <c r="XN95" s="14"/>
      <c r="XO95" s="14"/>
      <c r="XP95" s="14"/>
      <c r="XQ95" s="14"/>
      <c r="XR95" s="14"/>
      <c r="XS95" s="14"/>
      <c r="XT95" s="14"/>
      <c r="XU95" s="14"/>
      <c r="XV95" s="14"/>
      <c r="XW95" s="14"/>
      <c r="XX95" s="14"/>
      <c r="XY95" s="14"/>
      <c r="XZ95" s="14"/>
      <c r="YA95" s="14"/>
      <c r="YB95" s="14"/>
      <c r="YC95" s="14"/>
      <c r="YD95" s="14"/>
      <c r="YE95" s="14"/>
      <c r="YF95" s="14"/>
      <c r="YG95" s="14"/>
      <c r="YH95" s="14"/>
      <c r="YI95" s="14"/>
      <c r="YJ95" s="14"/>
      <c r="YK95" s="14"/>
      <c r="YL95" s="14"/>
      <c r="YM95" s="14"/>
      <c r="YN95" s="14"/>
      <c r="YO95" s="14"/>
      <c r="YP95" s="14"/>
      <c r="YQ95" s="14"/>
      <c r="YR95" s="14"/>
      <c r="YS95" s="14"/>
      <c r="YT95" s="14"/>
      <c r="YU95" s="14"/>
      <c r="YV95" s="14"/>
      <c r="YW95" s="14"/>
      <c r="YX95" s="14"/>
      <c r="YY95" s="14"/>
      <c r="YZ95" s="14"/>
      <c r="ZA95" s="14"/>
      <c r="ZB95" s="14"/>
      <c r="ZC95" s="14"/>
      <c r="ZD95" s="14"/>
      <c r="ZE95" s="14"/>
      <c r="ZF95" s="14"/>
      <c r="ZG95" s="14"/>
      <c r="ZH95" s="14"/>
      <c r="ZI95" s="14"/>
      <c r="ZJ95" s="14"/>
      <c r="ZK95" s="14"/>
      <c r="ZL95" s="14"/>
      <c r="ZM95" s="14"/>
      <c r="ZN95" s="14"/>
      <c r="ZO95" s="14"/>
      <c r="ZP95" s="14"/>
      <c r="ZQ95" s="14"/>
      <c r="ZR95" s="14"/>
      <c r="ZS95" s="14"/>
      <c r="ZT95" s="14"/>
      <c r="ZU95" s="14"/>
      <c r="ZV95" s="14"/>
      <c r="ZW95" s="14"/>
      <c r="ZX95" s="14"/>
      <c r="ZY95" s="14"/>
      <c r="ZZ95" s="14"/>
    </row>
    <row r="96" spans="1:702" s="8" customFormat="1" ht="15.95" customHeight="1" x14ac:dyDescent="0.25">
      <c r="A96" s="10">
        <v>75308</v>
      </c>
      <c r="B96" s="10" t="s">
        <v>193</v>
      </c>
      <c r="C96" s="9" t="s">
        <v>197</v>
      </c>
      <c r="D96" s="10" t="s">
        <v>92</v>
      </c>
      <c r="E96" s="10" t="s">
        <v>93</v>
      </c>
      <c r="F96" s="10" t="s">
        <v>94</v>
      </c>
      <c r="G96" s="10" t="s">
        <v>95</v>
      </c>
      <c r="H96" s="10" t="s">
        <v>96</v>
      </c>
      <c r="I96" s="10" t="s">
        <v>195</v>
      </c>
      <c r="J96" s="10" t="s">
        <v>145</v>
      </c>
      <c r="K96" s="10" t="s">
        <v>146</v>
      </c>
      <c r="L96" s="18">
        <v>4800</v>
      </c>
      <c r="M96" s="18">
        <v>4800</v>
      </c>
      <c r="N96" s="18"/>
      <c r="O96" s="18">
        <v>4800</v>
      </c>
      <c r="P96" s="18"/>
      <c r="Q96" s="18">
        <v>-4800</v>
      </c>
      <c r="R96" s="29"/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  <c r="AN96" s="18">
        <v>0</v>
      </c>
      <c r="AO96" s="18">
        <v>0</v>
      </c>
      <c r="AP96" s="18">
        <v>0</v>
      </c>
      <c r="AQ96" s="18">
        <v>0</v>
      </c>
      <c r="AR96" s="18">
        <v>0</v>
      </c>
      <c r="AS96" s="18">
        <v>0</v>
      </c>
      <c r="AT96" s="18">
        <v>0</v>
      </c>
      <c r="AU96" s="18">
        <v>0</v>
      </c>
      <c r="AV96" s="18">
        <v>0</v>
      </c>
      <c r="AW96" s="18">
        <v>0</v>
      </c>
      <c r="AX96" s="18">
        <v>0</v>
      </c>
      <c r="AY96" s="18">
        <v>0</v>
      </c>
      <c r="AZ96" s="18">
        <v>0</v>
      </c>
      <c r="BA96" s="18">
        <v>0</v>
      </c>
      <c r="BB96" s="18">
        <v>0</v>
      </c>
      <c r="BC96" s="18">
        <v>0</v>
      </c>
      <c r="BD96" s="18">
        <v>0</v>
      </c>
      <c r="BE96" s="18">
        <v>0</v>
      </c>
      <c r="BF96" s="18">
        <v>0</v>
      </c>
      <c r="BG96" s="18">
        <v>0</v>
      </c>
      <c r="BH96" s="18">
        <v>0</v>
      </c>
      <c r="BI96" s="18">
        <v>0</v>
      </c>
      <c r="BJ96" s="18">
        <v>0</v>
      </c>
      <c r="BK96" s="18">
        <v>0</v>
      </c>
      <c r="BL96" s="18">
        <v>0</v>
      </c>
      <c r="BM96" s="18">
        <v>0</v>
      </c>
      <c r="BN96" s="18">
        <v>0</v>
      </c>
      <c r="BO96" s="18">
        <v>0</v>
      </c>
      <c r="BP96" s="18">
        <v>0</v>
      </c>
      <c r="BQ96" s="18">
        <v>0</v>
      </c>
      <c r="BR96" s="18">
        <v>0</v>
      </c>
      <c r="BS96" s="18">
        <v>0</v>
      </c>
      <c r="BT96" s="18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0</v>
      </c>
      <c r="BZ96" s="18">
        <v>0</v>
      </c>
      <c r="CA96" s="18">
        <v>0</v>
      </c>
      <c r="CB96" s="18">
        <v>0</v>
      </c>
      <c r="CC96" s="18">
        <v>0</v>
      </c>
      <c r="CD96" s="18">
        <v>4800</v>
      </c>
      <c r="CE96" s="18">
        <v>0</v>
      </c>
      <c r="CF96" s="18">
        <v>0</v>
      </c>
      <c r="CG96" s="18">
        <v>0</v>
      </c>
      <c r="CH96" s="18">
        <v>0</v>
      </c>
      <c r="CI96" s="18">
        <v>0</v>
      </c>
      <c r="CJ96" s="18">
        <v>0</v>
      </c>
      <c r="CK96" s="18">
        <v>0</v>
      </c>
      <c r="CL96" s="18">
        <v>0</v>
      </c>
      <c r="CM96" s="18">
        <v>0</v>
      </c>
      <c r="CN96" s="18">
        <v>0</v>
      </c>
      <c r="CO96" s="18">
        <v>0</v>
      </c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</row>
    <row r="97" spans="1:702" ht="15.95" customHeight="1" x14ac:dyDescent="0.25">
      <c r="A97" s="7">
        <v>75310</v>
      </c>
      <c r="B97" s="7" t="s">
        <v>193</v>
      </c>
      <c r="C97" s="6" t="s">
        <v>194</v>
      </c>
      <c r="D97" s="7" t="s">
        <v>92</v>
      </c>
      <c r="E97" s="7" t="s">
        <v>93</v>
      </c>
      <c r="F97" s="7" t="s">
        <v>94</v>
      </c>
      <c r="G97" s="7" t="s">
        <v>95</v>
      </c>
      <c r="H97" s="7" t="s">
        <v>96</v>
      </c>
      <c r="I97" s="7" t="s">
        <v>195</v>
      </c>
      <c r="J97" s="7" t="s">
        <v>127</v>
      </c>
      <c r="K97" s="7" t="s">
        <v>128</v>
      </c>
      <c r="L97" s="14">
        <v>20849</v>
      </c>
      <c r="M97" s="14">
        <v>20849</v>
      </c>
      <c r="N97" s="14"/>
      <c r="O97" s="14">
        <v>20849</v>
      </c>
      <c r="P97" s="14"/>
      <c r="Q97" s="14">
        <v>-20849</v>
      </c>
      <c r="R97" s="26"/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0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4">
        <v>0</v>
      </c>
      <c r="AO97" s="14">
        <v>0</v>
      </c>
      <c r="AP97" s="14">
        <v>0</v>
      </c>
      <c r="AQ97" s="14">
        <v>0</v>
      </c>
      <c r="AR97" s="14">
        <v>0</v>
      </c>
      <c r="AS97" s="14">
        <v>0</v>
      </c>
      <c r="AT97" s="14">
        <v>0</v>
      </c>
      <c r="AU97" s="14">
        <v>0</v>
      </c>
      <c r="AV97" s="14">
        <v>0</v>
      </c>
      <c r="AW97" s="14">
        <v>0</v>
      </c>
      <c r="AX97" s="14">
        <v>0</v>
      </c>
      <c r="AY97" s="14">
        <v>0</v>
      </c>
      <c r="AZ97" s="14">
        <v>0</v>
      </c>
      <c r="BA97" s="14">
        <v>0</v>
      </c>
      <c r="BB97" s="14">
        <v>0</v>
      </c>
      <c r="BC97" s="14">
        <v>0</v>
      </c>
      <c r="BD97" s="14">
        <v>0</v>
      </c>
      <c r="BE97" s="14">
        <v>0</v>
      </c>
      <c r="BF97" s="14">
        <v>3957</v>
      </c>
      <c r="BG97" s="14">
        <v>0</v>
      </c>
      <c r="BH97" s="14">
        <v>0</v>
      </c>
      <c r="BI97" s="14">
        <v>0</v>
      </c>
      <c r="BJ97" s="14">
        <v>0</v>
      </c>
      <c r="BK97" s="14">
        <v>0</v>
      </c>
      <c r="BL97" s="14">
        <v>1195</v>
      </c>
      <c r="BM97" s="14">
        <v>0</v>
      </c>
      <c r="BN97" s="14">
        <v>0</v>
      </c>
      <c r="BO97" s="14">
        <v>0</v>
      </c>
      <c r="BP97" s="14">
        <v>0</v>
      </c>
      <c r="BQ97" s="14">
        <v>0</v>
      </c>
      <c r="BR97" s="14">
        <v>0</v>
      </c>
      <c r="BS97" s="14">
        <v>0</v>
      </c>
      <c r="BT97" s="14">
        <v>0</v>
      </c>
      <c r="BU97" s="14">
        <v>10497</v>
      </c>
      <c r="BV97" s="14">
        <v>0</v>
      </c>
      <c r="BW97" s="14">
        <v>0</v>
      </c>
      <c r="BX97" s="14">
        <v>0</v>
      </c>
      <c r="BY97" s="14">
        <v>0</v>
      </c>
      <c r="BZ97" s="14">
        <v>0</v>
      </c>
      <c r="CA97" s="14">
        <v>0</v>
      </c>
      <c r="CB97" s="14">
        <v>0</v>
      </c>
      <c r="CC97" s="14">
        <v>0</v>
      </c>
      <c r="CD97" s="14">
        <v>5200</v>
      </c>
      <c r="CE97" s="14">
        <v>0</v>
      </c>
      <c r="CF97" s="14">
        <v>0</v>
      </c>
      <c r="CG97" s="14">
        <v>0</v>
      </c>
      <c r="CH97" s="14">
        <v>0</v>
      </c>
      <c r="CI97" s="14">
        <v>0</v>
      </c>
      <c r="CJ97" s="14">
        <v>0</v>
      </c>
      <c r="CK97" s="14">
        <v>0</v>
      </c>
      <c r="CL97" s="14">
        <v>0</v>
      </c>
      <c r="CM97" s="14">
        <v>0</v>
      </c>
      <c r="CN97" s="14">
        <v>0</v>
      </c>
      <c r="CO97" s="14">
        <v>0</v>
      </c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  <c r="IV97" s="14"/>
      <c r="IW97" s="14"/>
      <c r="IX97" s="14"/>
      <c r="IY97" s="14"/>
      <c r="IZ97" s="14"/>
      <c r="JA97" s="14"/>
      <c r="JB97" s="14"/>
      <c r="JC97" s="14"/>
      <c r="JD97" s="14"/>
      <c r="JE97" s="14"/>
      <c r="JF97" s="14"/>
      <c r="JG97" s="14"/>
      <c r="JH97" s="14"/>
      <c r="JI97" s="14"/>
      <c r="JJ97" s="14"/>
      <c r="JK97" s="14"/>
      <c r="JL97" s="14"/>
      <c r="JM97" s="14"/>
      <c r="JN97" s="14"/>
      <c r="JO97" s="14"/>
      <c r="JP97" s="14"/>
      <c r="JQ97" s="14"/>
      <c r="JR97" s="14"/>
      <c r="JS97" s="14"/>
      <c r="JT97" s="14"/>
      <c r="JU97" s="14"/>
      <c r="JV97" s="14"/>
      <c r="JW97" s="14"/>
      <c r="JX97" s="14"/>
      <c r="JY97" s="14"/>
      <c r="JZ97" s="14"/>
      <c r="KA97" s="14"/>
      <c r="KB97" s="14"/>
      <c r="KC97" s="14"/>
      <c r="KD97" s="14"/>
      <c r="KE97" s="14"/>
      <c r="KF97" s="14"/>
      <c r="KG97" s="14"/>
      <c r="KH97" s="14"/>
      <c r="KI97" s="14"/>
      <c r="KJ97" s="14"/>
      <c r="KK97" s="14"/>
      <c r="KL97" s="14"/>
      <c r="KM97" s="14"/>
      <c r="KN97" s="14"/>
      <c r="KO97" s="14"/>
      <c r="KP97" s="14"/>
      <c r="KQ97" s="14"/>
      <c r="KR97" s="14"/>
      <c r="KS97" s="14"/>
      <c r="KT97" s="14"/>
      <c r="KU97" s="14"/>
      <c r="KV97" s="14"/>
      <c r="KW97" s="14"/>
      <c r="KX97" s="14"/>
      <c r="KY97" s="14"/>
      <c r="KZ97" s="14"/>
      <c r="LA97" s="14"/>
      <c r="LB97" s="14"/>
      <c r="LC97" s="14"/>
      <c r="LD97" s="14"/>
      <c r="LE97" s="14"/>
      <c r="LF97" s="14"/>
      <c r="LG97" s="14"/>
      <c r="LH97" s="14"/>
      <c r="LI97" s="14"/>
      <c r="LJ97" s="14"/>
      <c r="LK97" s="14"/>
      <c r="LL97" s="14"/>
      <c r="LM97" s="14"/>
      <c r="LN97" s="14"/>
      <c r="LO97" s="14"/>
      <c r="LP97" s="14"/>
      <c r="LQ97" s="14"/>
      <c r="LR97" s="14"/>
      <c r="LS97" s="14"/>
      <c r="LT97" s="14"/>
      <c r="LU97" s="14"/>
      <c r="LV97" s="14"/>
      <c r="LW97" s="14"/>
      <c r="LX97" s="14"/>
      <c r="LY97" s="14"/>
      <c r="LZ97" s="14"/>
      <c r="MA97" s="14"/>
      <c r="MB97" s="14"/>
      <c r="MC97" s="14"/>
      <c r="MD97" s="14"/>
      <c r="ME97" s="14"/>
      <c r="MF97" s="14"/>
      <c r="MG97" s="14"/>
      <c r="MH97" s="14"/>
      <c r="MI97" s="14"/>
      <c r="MJ97" s="14"/>
      <c r="MK97" s="14"/>
      <c r="ML97" s="14"/>
      <c r="MM97" s="14"/>
      <c r="MN97" s="14"/>
      <c r="MO97" s="14"/>
      <c r="MP97" s="14"/>
      <c r="MQ97" s="14"/>
      <c r="MR97" s="14"/>
      <c r="MS97" s="14"/>
      <c r="MT97" s="14"/>
      <c r="MU97" s="14"/>
      <c r="MV97" s="14"/>
      <c r="MW97" s="14"/>
      <c r="MX97" s="14"/>
      <c r="MY97" s="14"/>
      <c r="MZ97" s="14"/>
      <c r="NA97" s="14"/>
      <c r="NB97" s="14"/>
      <c r="NC97" s="14"/>
      <c r="ND97" s="14"/>
      <c r="NE97" s="14"/>
      <c r="NF97" s="14"/>
      <c r="NG97" s="14"/>
      <c r="NH97" s="14"/>
      <c r="NI97" s="14"/>
      <c r="NJ97" s="14"/>
      <c r="NK97" s="14"/>
      <c r="NL97" s="14"/>
      <c r="NM97" s="14"/>
      <c r="NN97" s="14"/>
      <c r="NO97" s="14"/>
      <c r="NP97" s="14"/>
      <c r="NQ97" s="14"/>
      <c r="NR97" s="14"/>
      <c r="NS97" s="14"/>
      <c r="NT97" s="14"/>
      <c r="NU97" s="14"/>
      <c r="NV97" s="14"/>
      <c r="NW97" s="14"/>
      <c r="NX97" s="14"/>
      <c r="NY97" s="14"/>
      <c r="NZ97" s="14"/>
      <c r="OA97" s="14"/>
      <c r="OB97" s="14"/>
      <c r="OC97" s="14"/>
      <c r="OD97" s="14"/>
      <c r="OE97" s="14"/>
      <c r="OF97" s="14"/>
      <c r="OG97" s="14"/>
      <c r="OH97" s="14"/>
      <c r="OI97" s="14"/>
      <c r="OJ97" s="14"/>
      <c r="OK97" s="14"/>
      <c r="OL97" s="14"/>
      <c r="OM97" s="14"/>
      <c r="ON97" s="14"/>
      <c r="OO97" s="14"/>
      <c r="OP97" s="14"/>
      <c r="OQ97" s="14"/>
      <c r="OR97" s="14"/>
      <c r="OS97" s="14"/>
      <c r="OT97" s="14"/>
      <c r="OU97" s="14"/>
      <c r="OV97" s="14"/>
      <c r="OW97" s="14"/>
      <c r="OX97" s="14"/>
      <c r="OY97" s="14"/>
      <c r="OZ97" s="14"/>
      <c r="PA97" s="14"/>
      <c r="PB97" s="14"/>
      <c r="PC97" s="14"/>
      <c r="PD97" s="14"/>
      <c r="PE97" s="14"/>
      <c r="PF97" s="14"/>
      <c r="PG97" s="14"/>
      <c r="PH97" s="14"/>
      <c r="PI97" s="14"/>
      <c r="PJ97" s="14"/>
      <c r="PK97" s="14"/>
      <c r="PL97" s="14"/>
      <c r="PM97" s="14"/>
      <c r="PN97" s="14"/>
      <c r="PO97" s="14"/>
      <c r="PP97" s="14"/>
      <c r="PQ97" s="14"/>
      <c r="PR97" s="14"/>
      <c r="PS97" s="14"/>
      <c r="PT97" s="14"/>
      <c r="PU97" s="14"/>
      <c r="PV97" s="14"/>
      <c r="PW97" s="14"/>
      <c r="PX97" s="14"/>
      <c r="PY97" s="14"/>
      <c r="PZ97" s="14"/>
      <c r="QA97" s="14"/>
      <c r="QB97" s="14"/>
      <c r="QC97" s="14"/>
      <c r="QD97" s="14"/>
      <c r="QE97" s="14"/>
      <c r="QF97" s="14"/>
      <c r="QG97" s="14"/>
      <c r="QH97" s="14"/>
      <c r="QI97" s="14"/>
      <c r="QJ97" s="14"/>
      <c r="QK97" s="14"/>
      <c r="QL97" s="14"/>
      <c r="QM97" s="14"/>
      <c r="QN97" s="14"/>
      <c r="QO97" s="14"/>
      <c r="QP97" s="14"/>
      <c r="QQ97" s="14"/>
      <c r="QR97" s="14"/>
      <c r="QS97" s="14"/>
      <c r="QT97" s="14"/>
      <c r="QU97" s="14"/>
      <c r="QV97" s="14"/>
      <c r="QW97" s="14"/>
      <c r="QX97" s="14"/>
      <c r="QY97" s="14"/>
      <c r="QZ97" s="14"/>
      <c r="RA97" s="14"/>
      <c r="RB97" s="14"/>
      <c r="RC97" s="14"/>
      <c r="RD97" s="14"/>
      <c r="RE97" s="14"/>
      <c r="RF97" s="14"/>
      <c r="RG97" s="14"/>
      <c r="RH97" s="14"/>
      <c r="RI97" s="14"/>
      <c r="RJ97" s="14"/>
      <c r="RK97" s="14"/>
      <c r="RL97" s="14"/>
      <c r="RM97" s="14"/>
      <c r="RN97" s="14"/>
      <c r="RO97" s="14"/>
      <c r="RP97" s="14"/>
      <c r="RQ97" s="14"/>
      <c r="RR97" s="14"/>
      <c r="RS97" s="14"/>
      <c r="RT97" s="14"/>
      <c r="RU97" s="14"/>
      <c r="RV97" s="14"/>
      <c r="RW97" s="14"/>
      <c r="RX97" s="14"/>
      <c r="RY97" s="14"/>
      <c r="RZ97" s="14"/>
      <c r="SA97" s="14"/>
      <c r="SB97" s="14"/>
      <c r="SC97" s="14"/>
      <c r="SD97" s="14"/>
      <c r="SE97" s="14"/>
      <c r="SF97" s="14"/>
      <c r="SG97" s="14"/>
      <c r="SH97" s="14"/>
      <c r="SI97" s="14"/>
      <c r="SJ97" s="14"/>
      <c r="SK97" s="14"/>
      <c r="SL97" s="14"/>
      <c r="SM97" s="14"/>
      <c r="SN97" s="14"/>
      <c r="SO97" s="14"/>
      <c r="SP97" s="14"/>
      <c r="SQ97" s="14"/>
      <c r="SR97" s="14"/>
      <c r="SS97" s="14"/>
      <c r="ST97" s="14"/>
      <c r="SU97" s="14"/>
      <c r="SV97" s="14"/>
      <c r="SW97" s="14"/>
      <c r="SX97" s="14"/>
      <c r="SY97" s="14"/>
      <c r="SZ97" s="14"/>
      <c r="TA97" s="14"/>
      <c r="TB97" s="14"/>
      <c r="TC97" s="14"/>
      <c r="TD97" s="14"/>
      <c r="TE97" s="14"/>
      <c r="TF97" s="14"/>
      <c r="TG97" s="14"/>
      <c r="TH97" s="14"/>
      <c r="TI97" s="14"/>
      <c r="TJ97" s="14"/>
      <c r="TK97" s="14"/>
      <c r="TL97" s="14"/>
      <c r="TM97" s="14"/>
      <c r="TN97" s="14"/>
      <c r="TO97" s="14"/>
      <c r="TP97" s="14"/>
      <c r="TQ97" s="14"/>
      <c r="TR97" s="14"/>
      <c r="TS97" s="14"/>
      <c r="TT97" s="14"/>
      <c r="TU97" s="14"/>
      <c r="TV97" s="14"/>
      <c r="TW97" s="14"/>
      <c r="TX97" s="14"/>
      <c r="TY97" s="14"/>
      <c r="TZ97" s="14"/>
      <c r="UA97" s="14"/>
      <c r="UB97" s="14"/>
      <c r="UC97" s="14"/>
      <c r="UD97" s="14"/>
      <c r="UE97" s="14"/>
      <c r="UF97" s="14"/>
      <c r="UG97" s="14"/>
      <c r="UH97" s="14"/>
      <c r="UI97" s="14"/>
      <c r="UJ97" s="14"/>
      <c r="UK97" s="14"/>
      <c r="UL97" s="14"/>
      <c r="UM97" s="14"/>
      <c r="UN97" s="14"/>
      <c r="UO97" s="14"/>
      <c r="UP97" s="14"/>
      <c r="UQ97" s="14"/>
      <c r="UR97" s="14"/>
      <c r="US97" s="14"/>
      <c r="UT97" s="14"/>
      <c r="UU97" s="14"/>
      <c r="UV97" s="14"/>
      <c r="UW97" s="14"/>
      <c r="UX97" s="14"/>
      <c r="UY97" s="14"/>
      <c r="UZ97" s="14"/>
      <c r="VA97" s="14"/>
      <c r="VB97" s="14"/>
      <c r="VC97" s="14"/>
      <c r="VD97" s="14"/>
      <c r="VE97" s="14"/>
      <c r="VF97" s="14"/>
      <c r="VG97" s="14"/>
      <c r="VH97" s="14"/>
      <c r="VI97" s="14"/>
      <c r="VJ97" s="14"/>
      <c r="VK97" s="14"/>
      <c r="VL97" s="14"/>
      <c r="VM97" s="14"/>
      <c r="VN97" s="14"/>
      <c r="VO97" s="14"/>
      <c r="VP97" s="14"/>
      <c r="VQ97" s="14"/>
      <c r="VR97" s="14"/>
      <c r="VS97" s="14"/>
      <c r="VT97" s="14"/>
      <c r="VU97" s="14"/>
      <c r="VV97" s="14"/>
      <c r="VW97" s="14"/>
      <c r="VX97" s="14"/>
      <c r="VY97" s="14"/>
      <c r="VZ97" s="14"/>
      <c r="WA97" s="14"/>
      <c r="WB97" s="14"/>
      <c r="WC97" s="14"/>
      <c r="WD97" s="14"/>
      <c r="WE97" s="14"/>
      <c r="WF97" s="14"/>
      <c r="WG97" s="14"/>
      <c r="WH97" s="14"/>
      <c r="WI97" s="14"/>
      <c r="WJ97" s="14"/>
      <c r="WK97" s="14"/>
      <c r="WL97" s="14"/>
      <c r="WM97" s="14"/>
      <c r="WN97" s="14"/>
      <c r="WO97" s="14"/>
      <c r="WP97" s="14"/>
      <c r="WQ97" s="14"/>
      <c r="WR97" s="14"/>
      <c r="WS97" s="14"/>
      <c r="WT97" s="14"/>
      <c r="WU97" s="14"/>
      <c r="WV97" s="14"/>
      <c r="WW97" s="14"/>
      <c r="WX97" s="14"/>
      <c r="WY97" s="14"/>
      <c r="WZ97" s="14"/>
      <c r="XA97" s="14"/>
      <c r="XB97" s="14"/>
      <c r="XC97" s="14"/>
      <c r="XD97" s="14"/>
      <c r="XE97" s="14"/>
      <c r="XF97" s="14"/>
      <c r="XG97" s="14"/>
      <c r="XH97" s="14"/>
      <c r="XI97" s="14"/>
      <c r="XJ97" s="14"/>
      <c r="XK97" s="14"/>
      <c r="XL97" s="14"/>
      <c r="XM97" s="14"/>
      <c r="XN97" s="14"/>
      <c r="XO97" s="14"/>
      <c r="XP97" s="14"/>
      <c r="XQ97" s="14"/>
      <c r="XR97" s="14"/>
      <c r="XS97" s="14"/>
      <c r="XT97" s="14"/>
      <c r="XU97" s="14"/>
      <c r="XV97" s="14"/>
      <c r="XW97" s="14"/>
      <c r="XX97" s="14"/>
      <c r="XY97" s="14"/>
      <c r="XZ97" s="14"/>
      <c r="YA97" s="14"/>
      <c r="YB97" s="14"/>
      <c r="YC97" s="14"/>
      <c r="YD97" s="14"/>
      <c r="YE97" s="14"/>
      <c r="YF97" s="14"/>
      <c r="YG97" s="14"/>
      <c r="YH97" s="14"/>
      <c r="YI97" s="14"/>
      <c r="YJ97" s="14"/>
      <c r="YK97" s="14"/>
      <c r="YL97" s="14"/>
      <c r="YM97" s="14"/>
      <c r="YN97" s="14"/>
      <c r="YO97" s="14"/>
      <c r="YP97" s="14"/>
      <c r="YQ97" s="14"/>
      <c r="YR97" s="14"/>
      <c r="YS97" s="14"/>
      <c r="YT97" s="14"/>
      <c r="YU97" s="14"/>
      <c r="YV97" s="14"/>
      <c r="YW97" s="14"/>
      <c r="YX97" s="14"/>
      <c r="YY97" s="14"/>
      <c r="YZ97" s="14"/>
      <c r="ZA97" s="14"/>
      <c r="ZB97" s="14"/>
      <c r="ZC97" s="14"/>
      <c r="ZD97" s="14"/>
      <c r="ZE97" s="14"/>
      <c r="ZF97" s="14"/>
      <c r="ZG97" s="14"/>
      <c r="ZH97" s="14"/>
      <c r="ZI97" s="14"/>
      <c r="ZJ97" s="14"/>
      <c r="ZK97" s="14"/>
      <c r="ZL97" s="14"/>
      <c r="ZM97" s="14"/>
      <c r="ZN97" s="14"/>
      <c r="ZO97" s="14"/>
      <c r="ZP97" s="14"/>
      <c r="ZQ97" s="14"/>
      <c r="ZR97" s="14"/>
      <c r="ZS97" s="14"/>
      <c r="ZT97" s="14"/>
      <c r="ZU97" s="14"/>
      <c r="ZV97" s="14"/>
      <c r="ZW97" s="14"/>
      <c r="ZX97" s="14"/>
      <c r="ZY97" s="14"/>
      <c r="ZZ97" s="14"/>
    </row>
    <row r="98" spans="1:702" s="8" customFormat="1" ht="15.95" customHeight="1" x14ac:dyDescent="0.25">
      <c r="A98" s="10">
        <v>75314</v>
      </c>
      <c r="B98" s="10" t="s">
        <v>193</v>
      </c>
      <c r="C98" s="9" t="s">
        <v>194</v>
      </c>
      <c r="D98" s="10" t="s">
        <v>92</v>
      </c>
      <c r="E98" s="10" t="s">
        <v>93</v>
      </c>
      <c r="F98" s="10" t="s">
        <v>94</v>
      </c>
      <c r="G98" s="10" t="s">
        <v>95</v>
      </c>
      <c r="H98" s="10" t="s">
        <v>96</v>
      </c>
      <c r="I98" s="10" t="s">
        <v>195</v>
      </c>
      <c r="J98" s="10" t="s">
        <v>182</v>
      </c>
      <c r="K98" s="10" t="s">
        <v>183</v>
      </c>
      <c r="L98" s="18">
        <v>20849</v>
      </c>
      <c r="M98" s="18">
        <v>20849</v>
      </c>
      <c r="N98" s="18"/>
      <c r="O98" s="18">
        <v>20849</v>
      </c>
      <c r="P98" s="18"/>
      <c r="Q98" s="18">
        <v>-20849</v>
      </c>
      <c r="R98" s="29"/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  <c r="AN98" s="18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0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18">
        <v>0</v>
      </c>
      <c r="AZ98" s="18">
        <v>0</v>
      </c>
      <c r="BA98" s="18">
        <v>0</v>
      </c>
      <c r="BB98" s="18">
        <v>0</v>
      </c>
      <c r="BC98" s="18">
        <v>0</v>
      </c>
      <c r="BD98" s="18">
        <v>0</v>
      </c>
      <c r="BE98" s="18">
        <v>0</v>
      </c>
      <c r="BF98" s="18">
        <v>3957</v>
      </c>
      <c r="BG98" s="18">
        <v>0</v>
      </c>
      <c r="BH98" s="18">
        <v>0</v>
      </c>
      <c r="BI98" s="18">
        <v>0</v>
      </c>
      <c r="BJ98" s="18">
        <v>0</v>
      </c>
      <c r="BK98" s="18">
        <v>0</v>
      </c>
      <c r="BL98" s="18">
        <v>1195</v>
      </c>
      <c r="BM98" s="18">
        <v>0</v>
      </c>
      <c r="BN98" s="18">
        <v>0</v>
      </c>
      <c r="BO98" s="18">
        <v>0</v>
      </c>
      <c r="BP98" s="18">
        <v>0</v>
      </c>
      <c r="BQ98" s="18">
        <v>0</v>
      </c>
      <c r="BR98" s="18">
        <v>0</v>
      </c>
      <c r="BS98" s="18">
        <v>0</v>
      </c>
      <c r="BT98" s="18">
        <v>0</v>
      </c>
      <c r="BU98" s="18">
        <v>10497</v>
      </c>
      <c r="BV98" s="18">
        <v>0</v>
      </c>
      <c r="BW98" s="18">
        <v>0</v>
      </c>
      <c r="BX98" s="18">
        <v>0</v>
      </c>
      <c r="BY98" s="18">
        <v>0</v>
      </c>
      <c r="BZ98" s="18">
        <v>0</v>
      </c>
      <c r="CA98" s="18">
        <v>0</v>
      </c>
      <c r="CB98" s="18">
        <v>0</v>
      </c>
      <c r="CC98" s="18">
        <v>0</v>
      </c>
      <c r="CD98" s="18">
        <v>5200</v>
      </c>
      <c r="CE98" s="18">
        <v>0</v>
      </c>
      <c r="CF98" s="18">
        <v>0</v>
      </c>
      <c r="CG98" s="18">
        <v>0</v>
      </c>
      <c r="CH98" s="18">
        <v>0</v>
      </c>
      <c r="CI98" s="18">
        <v>0</v>
      </c>
      <c r="CJ98" s="18">
        <v>0</v>
      </c>
      <c r="CK98" s="18">
        <v>0</v>
      </c>
      <c r="CL98" s="18">
        <v>0</v>
      </c>
      <c r="CM98" s="18">
        <v>0</v>
      </c>
      <c r="CN98" s="18">
        <v>0</v>
      </c>
      <c r="CO98" s="18">
        <v>0</v>
      </c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  <c r="PC98" s="18"/>
      <c r="PD98" s="18"/>
      <c r="PE98" s="18"/>
      <c r="PF98" s="18"/>
      <c r="PG98" s="18"/>
      <c r="PH98" s="18"/>
      <c r="PI98" s="18"/>
      <c r="PJ98" s="18"/>
      <c r="PK98" s="18"/>
      <c r="PL98" s="18"/>
      <c r="PM98" s="18"/>
      <c r="PN98" s="18"/>
      <c r="PO98" s="18"/>
      <c r="PP98" s="18"/>
      <c r="PQ98" s="18"/>
      <c r="PR98" s="18"/>
      <c r="PS98" s="18"/>
      <c r="PT98" s="18"/>
      <c r="PU98" s="18"/>
      <c r="PV98" s="18"/>
      <c r="PW98" s="18"/>
      <c r="PX98" s="18"/>
      <c r="PY98" s="18"/>
      <c r="PZ98" s="18"/>
      <c r="QA98" s="18"/>
      <c r="QB98" s="18"/>
      <c r="QC98" s="18"/>
      <c r="QD98" s="18"/>
      <c r="QE98" s="18"/>
      <c r="QF98" s="18"/>
      <c r="QG98" s="18"/>
      <c r="QH98" s="18"/>
      <c r="QI98" s="18"/>
      <c r="QJ98" s="18"/>
      <c r="QK98" s="18"/>
      <c r="QL98" s="18"/>
      <c r="QM98" s="18"/>
      <c r="QN98" s="18"/>
      <c r="QO98" s="18"/>
      <c r="QP98" s="18"/>
      <c r="QQ98" s="18"/>
      <c r="QR98" s="18"/>
      <c r="QS98" s="18"/>
      <c r="QT98" s="18"/>
      <c r="QU98" s="18"/>
      <c r="QV98" s="18"/>
      <c r="QW98" s="18"/>
      <c r="QX98" s="18"/>
      <c r="QY98" s="18"/>
      <c r="QZ98" s="18"/>
      <c r="RA98" s="18"/>
      <c r="RB98" s="18"/>
      <c r="RC98" s="18"/>
      <c r="RD98" s="18"/>
      <c r="RE98" s="18"/>
      <c r="RF98" s="18"/>
      <c r="RG98" s="18"/>
      <c r="RH98" s="18"/>
      <c r="RI98" s="18"/>
      <c r="RJ98" s="18"/>
      <c r="RK98" s="18"/>
      <c r="RL98" s="18"/>
      <c r="RM98" s="18"/>
      <c r="RN98" s="18"/>
      <c r="RO98" s="18"/>
      <c r="RP98" s="18"/>
      <c r="RQ98" s="18"/>
      <c r="RR98" s="18"/>
      <c r="RS98" s="18"/>
      <c r="RT98" s="18"/>
      <c r="RU98" s="18"/>
      <c r="RV98" s="18"/>
      <c r="RW98" s="18"/>
      <c r="RX98" s="18"/>
      <c r="RY98" s="18"/>
      <c r="RZ98" s="18"/>
      <c r="SA98" s="18"/>
      <c r="SB98" s="18"/>
      <c r="SC98" s="18"/>
      <c r="SD98" s="18"/>
      <c r="SE98" s="18"/>
      <c r="SF98" s="18"/>
      <c r="SG98" s="18"/>
      <c r="SH98" s="18"/>
      <c r="SI98" s="18"/>
      <c r="SJ98" s="18"/>
      <c r="SK98" s="18"/>
      <c r="SL98" s="18"/>
      <c r="SM98" s="18"/>
      <c r="SN98" s="18"/>
      <c r="SO98" s="18"/>
      <c r="SP98" s="18"/>
      <c r="SQ98" s="18"/>
      <c r="SR98" s="18"/>
      <c r="SS98" s="18"/>
      <c r="ST98" s="18"/>
      <c r="SU98" s="18"/>
      <c r="SV98" s="18"/>
      <c r="SW98" s="18"/>
      <c r="SX98" s="18"/>
      <c r="SY98" s="18"/>
      <c r="SZ98" s="18"/>
      <c r="TA98" s="18"/>
      <c r="TB98" s="18"/>
      <c r="TC98" s="18"/>
      <c r="TD98" s="18"/>
      <c r="TE98" s="18"/>
      <c r="TF98" s="18"/>
      <c r="TG98" s="18"/>
      <c r="TH98" s="18"/>
      <c r="TI98" s="18"/>
      <c r="TJ98" s="18"/>
      <c r="TK98" s="18"/>
      <c r="TL98" s="18"/>
      <c r="TM98" s="18"/>
      <c r="TN98" s="18"/>
      <c r="TO98" s="18"/>
      <c r="TP98" s="18"/>
      <c r="TQ98" s="18"/>
      <c r="TR98" s="18"/>
      <c r="TS98" s="18"/>
      <c r="TT98" s="18"/>
      <c r="TU98" s="18"/>
      <c r="TV98" s="18"/>
      <c r="TW98" s="18"/>
      <c r="TX98" s="18"/>
      <c r="TY98" s="18"/>
      <c r="TZ98" s="18"/>
      <c r="UA98" s="18"/>
      <c r="UB98" s="18"/>
      <c r="UC98" s="18"/>
      <c r="UD98" s="18"/>
      <c r="UE98" s="18"/>
      <c r="UF98" s="18"/>
      <c r="UG98" s="18"/>
      <c r="UH98" s="18"/>
      <c r="UI98" s="18"/>
      <c r="UJ98" s="18"/>
      <c r="UK98" s="18"/>
      <c r="UL98" s="18"/>
      <c r="UM98" s="18"/>
      <c r="UN98" s="18"/>
      <c r="UO98" s="18"/>
      <c r="UP98" s="18"/>
      <c r="UQ98" s="18"/>
      <c r="UR98" s="18"/>
      <c r="US98" s="18"/>
      <c r="UT98" s="18"/>
      <c r="UU98" s="18"/>
      <c r="UV98" s="18"/>
      <c r="UW98" s="18"/>
      <c r="UX98" s="18"/>
      <c r="UY98" s="18"/>
      <c r="UZ98" s="18"/>
      <c r="VA98" s="18"/>
      <c r="VB98" s="18"/>
      <c r="VC98" s="18"/>
      <c r="VD98" s="18"/>
      <c r="VE98" s="18"/>
      <c r="VF98" s="18"/>
      <c r="VG98" s="18"/>
      <c r="VH98" s="18"/>
      <c r="VI98" s="18"/>
      <c r="VJ98" s="18"/>
      <c r="VK98" s="18"/>
      <c r="VL98" s="18"/>
      <c r="VM98" s="18"/>
      <c r="VN98" s="18"/>
      <c r="VO98" s="18"/>
      <c r="VP98" s="18"/>
      <c r="VQ98" s="18"/>
      <c r="VR98" s="18"/>
      <c r="VS98" s="18"/>
      <c r="VT98" s="18"/>
      <c r="VU98" s="18"/>
      <c r="VV98" s="18"/>
      <c r="VW98" s="18"/>
      <c r="VX98" s="18"/>
      <c r="VY98" s="18"/>
      <c r="VZ98" s="18"/>
      <c r="WA98" s="18"/>
      <c r="WB98" s="18"/>
      <c r="WC98" s="18"/>
      <c r="WD98" s="18"/>
      <c r="WE98" s="18"/>
      <c r="WF98" s="18"/>
      <c r="WG98" s="18"/>
      <c r="WH98" s="18"/>
      <c r="WI98" s="18"/>
      <c r="WJ98" s="18"/>
      <c r="WK98" s="18"/>
      <c r="WL98" s="18"/>
      <c r="WM98" s="18"/>
      <c r="WN98" s="18"/>
      <c r="WO98" s="18"/>
      <c r="WP98" s="18"/>
      <c r="WQ98" s="18"/>
      <c r="WR98" s="18"/>
      <c r="WS98" s="18"/>
      <c r="WT98" s="18"/>
      <c r="WU98" s="18"/>
      <c r="WV98" s="18"/>
      <c r="WW98" s="18"/>
      <c r="WX98" s="18"/>
      <c r="WY98" s="18"/>
      <c r="WZ98" s="18"/>
      <c r="XA98" s="18"/>
      <c r="XB98" s="18"/>
      <c r="XC98" s="18"/>
      <c r="XD98" s="18"/>
      <c r="XE98" s="18"/>
      <c r="XF98" s="18"/>
      <c r="XG98" s="18"/>
      <c r="XH98" s="18"/>
      <c r="XI98" s="18"/>
      <c r="XJ98" s="18"/>
      <c r="XK98" s="18"/>
      <c r="XL98" s="18"/>
      <c r="XM98" s="18"/>
      <c r="XN98" s="18"/>
      <c r="XO98" s="18"/>
      <c r="XP98" s="18"/>
      <c r="XQ98" s="18"/>
      <c r="XR98" s="18"/>
      <c r="XS98" s="18"/>
      <c r="XT98" s="18"/>
      <c r="XU98" s="18"/>
      <c r="XV98" s="18"/>
      <c r="XW98" s="18"/>
      <c r="XX98" s="18"/>
      <c r="XY98" s="18"/>
      <c r="XZ98" s="18"/>
      <c r="YA98" s="18"/>
      <c r="YB98" s="18"/>
      <c r="YC98" s="18"/>
      <c r="YD98" s="18"/>
      <c r="YE98" s="18"/>
      <c r="YF98" s="18"/>
      <c r="YG98" s="18"/>
      <c r="YH98" s="18"/>
      <c r="YI98" s="18"/>
      <c r="YJ98" s="18"/>
      <c r="YK98" s="18"/>
      <c r="YL98" s="18"/>
      <c r="YM98" s="18"/>
      <c r="YN98" s="18"/>
      <c r="YO98" s="18"/>
      <c r="YP98" s="18"/>
      <c r="YQ98" s="18"/>
      <c r="YR98" s="18"/>
      <c r="YS98" s="18"/>
      <c r="YT98" s="18"/>
      <c r="YU98" s="18"/>
      <c r="YV98" s="18"/>
      <c r="YW98" s="18"/>
      <c r="YX98" s="18"/>
      <c r="YY98" s="18"/>
      <c r="YZ98" s="18"/>
      <c r="ZA98" s="18"/>
      <c r="ZB98" s="18"/>
      <c r="ZC98" s="18"/>
      <c r="ZD98" s="18"/>
      <c r="ZE98" s="18"/>
      <c r="ZF98" s="18"/>
      <c r="ZG98" s="18"/>
      <c r="ZH98" s="18"/>
      <c r="ZI98" s="18"/>
      <c r="ZJ98" s="18"/>
      <c r="ZK98" s="18"/>
      <c r="ZL98" s="18"/>
      <c r="ZM98" s="18"/>
      <c r="ZN98" s="18"/>
      <c r="ZO98" s="18"/>
      <c r="ZP98" s="18"/>
      <c r="ZQ98" s="18"/>
      <c r="ZR98" s="18"/>
      <c r="ZS98" s="18"/>
      <c r="ZT98" s="18"/>
      <c r="ZU98" s="18"/>
      <c r="ZV98" s="18"/>
      <c r="ZW98" s="18"/>
      <c r="ZX98" s="18"/>
      <c r="ZY98" s="18"/>
      <c r="ZZ98" s="18"/>
    </row>
    <row r="99" spans="1:702" s="3" customFormat="1" ht="15.95" customHeight="1" x14ac:dyDescent="0.25">
      <c r="A99" s="24">
        <v>75326</v>
      </c>
      <c r="B99" s="24" t="s">
        <v>198</v>
      </c>
      <c r="C99" s="25" t="s">
        <v>199</v>
      </c>
      <c r="D99" s="5" t="s">
        <v>92</v>
      </c>
      <c r="E99" s="5" t="s">
        <v>93</v>
      </c>
      <c r="F99" s="5" t="s">
        <v>94</v>
      </c>
      <c r="G99" s="5" t="s">
        <v>95</v>
      </c>
      <c r="H99" s="5" t="s">
        <v>96</v>
      </c>
      <c r="I99" s="5" t="s">
        <v>200</v>
      </c>
      <c r="J99" s="5" t="s">
        <v>97</v>
      </c>
      <c r="K99" s="5" t="s">
        <v>201</v>
      </c>
      <c r="L99" s="17">
        <v>73155</v>
      </c>
      <c r="M99" s="17">
        <v>73155</v>
      </c>
      <c r="N99" s="17">
        <v>0</v>
      </c>
      <c r="O99" s="17">
        <v>73155</v>
      </c>
      <c r="P99" s="17">
        <v>1083.5</v>
      </c>
      <c r="Q99" s="17">
        <v>-72071.5</v>
      </c>
      <c r="R99" s="28">
        <v>0.01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13938.75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17655</v>
      </c>
      <c r="BM99" s="16">
        <v>1083.5</v>
      </c>
      <c r="BN99" s="16">
        <v>0.06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3561.25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30000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v>0</v>
      </c>
      <c r="CL99" s="16">
        <v>0</v>
      </c>
      <c r="CM99" s="16">
        <v>8000</v>
      </c>
      <c r="CN99" s="16">
        <v>0</v>
      </c>
      <c r="CO99" s="16">
        <v>0</v>
      </c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  <c r="FW99" s="16"/>
      <c r="FX99" s="16"/>
      <c r="FY99" s="16"/>
      <c r="FZ99" s="16"/>
      <c r="GA99" s="16"/>
      <c r="GB99" s="16"/>
      <c r="GC99" s="16"/>
      <c r="GD99" s="16"/>
      <c r="GE99" s="16"/>
      <c r="GF99" s="16"/>
      <c r="GG99" s="16"/>
      <c r="GH99" s="16"/>
      <c r="GI99" s="16"/>
      <c r="GJ99" s="16"/>
      <c r="GK99" s="16"/>
      <c r="GL99" s="16"/>
      <c r="GM99" s="16"/>
      <c r="GN99" s="16"/>
      <c r="GO99" s="16"/>
      <c r="GP99" s="16"/>
      <c r="GQ99" s="16"/>
      <c r="GR99" s="16"/>
      <c r="GS99" s="16"/>
      <c r="GT99" s="16"/>
      <c r="GU99" s="16"/>
      <c r="GV99" s="16"/>
      <c r="GW99" s="16"/>
      <c r="GX99" s="16"/>
      <c r="GY99" s="16"/>
      <c r="GZ99" s="16"/>
      <c r="HA99" s="16"/>
      <c r="HB99" s="16"/>
      <c r="HC99" s="16"/>
      <c r="HD99" s="16"/>
      <c r="HE99" s="16"/>
      <c r="HF99" s="16"/>
      <c r="HG99" s="16"/>
      <c r="HH99" s="16"/>
      <c r="HI99" s="16"/>
      <c r="HJ99" s="16"/>
      <c r="HK99" s="16"/>
      <c r="HL99" s="16"/>
      <c r="HM99" s="16"/>
      <c r="HN99" s="16"/>
      <c r="HO99" s="16"/>
      <c r="HP99" s="16"/>
      <c r="HQ99" s="16"/>
      <c r="HR99" s="16"/>
      <c r="HS99" s="16"/>
      <c r="HT99" s="16"/>
      <c r="HU99" s="16"/>
      <c r="HV99" s="16"/>
      <c r="HW99" s="16"/>
      <c r="HX99" s="16"/>
      <c r="HY99" s="16"/>
      <c r="HZ99" s="16"/>
      <c r="IA99" s="16"/>
      <c r="IB99" s="16"/>
      <c r="IC99" s="16"/>
      <c r="ID99" s="16"/>
      <c r="IE99" s="16"/>
      <c r="IF99" s="16"/>
      <c r="IG99" s="16"/>
      <c r="IH99" s="16"/>
      <c r="II99" s="16"/>
      <c r="IJ99" s="16"/>
      <c r="IK99" s="16"/>
      <c r="IL99" s="16"/>
      <c r="IM99" s="16"/>
      <c r="IN99" s="16"/>
      <c r="IO99" s="16"/>
      <c r="IP99" s="16"/>
      <c r="IQ99" s="16"/>
      <c r="IR99" s="16"/>
      <c r="IS99" s="16"/>
      <c r="IT99" s="16"/>
      <c r="IU99" s="16"/>
      <c r="IV99" s="16"/>
      <c r="IW99" s="16"/>
      <c r="IX99" s="16"/>
      <c r="IY99" s="16"/>
      <c r="IZ99" s="16"/>
      <c r="JA99" s="16"/>
      <c r="JB99" s="16"/>
      <c r="JC99" s="16"/>
      <c r="JD99" s="16"/>
      <c r="JE99" s="16"/>
      <c r="JF99" s="16"/>
      <c r="JG99" s="16"/>
      <c r="JH99" s="16"/>
      <c r="JI99" s="16"/>
      <c r="JJ99" s="16"/>
      <c r="JK99" s="16"/>
      <c r="JL99" s="16"/>
      <c r="JM99" s="16"/>
      <c r="JN99" s="16"/>
      <c r="JO99" s="16"/>
      <c r="JP99" s="16"/>
      <c r="JQ99" s="16"/>
      <c r="JR99" s="16"/>
      <c r="JS99" s="16"/>
      <c r="JT99" s="16"/>
      <c r="JU99" s="16"/>
      <c r="JV99" s="16"/>
      <c r="JW99" s="16"/>
      <c r="JX99" s="16"/>
      <c r="JY99" s="16"/>
      <c r="JZ99" s="16"/>
      <c r="KA99" s="16"/>
      <c r="KB99" s="16"/>
      <c r="KC99" s="16"/>
      <c r="KD99" s="16"/>
      <c r="KE99" s="16"/>
      <c r="KF99" s="16"/>
      <c r="KG99" s="16"/>
      <c r="KH99" s="16"/>
      <c r="KI99" s="16"/>
      <c r="KJ99" s="16"/>
      <c r="KK99" s="16"/>
      <c r="KL99" s="16"/>
      <c r="KM99" s="16"/>
      <c r="KN99" s="16"/>
      <c r="KO99" s="16"/>
      <c r="KP99" s="16"/>
      <c r="KQ99" s="16"/>
      <c r="KR99" s="16"/>
      <c r="KS99" s="16"/>
      <c r="KT99" s="16"/>
      <c r="KU99" s="16"/>
      <c r="KV99" s="16"/>
      <c r="KW99" s="16"/>
      <c r="KX99" s="16"/>
      <c r="KY99" s="16"/>
      <c r="KZ99" s="16"/>
      <c r="LA99" s="16"/>
      <c r="LB99" s="16"/>
      <c r="LC99" s="16"/>
      <c r="LD99" s="16"/>
      <c r="LE99" s="16"/>
      <c r="LF99" s="16"/>
      <c r="LG99" s="16"/>
      <c r="LH99" s="16"/>
      <c r="LI99" s="16"/>
      <c r="LJ99" s="16"/>
      <c r="LK99" s="16"/>
      <c r="LL99" s="16"/>
      <c r="LM99" s="16"/>
      <c r="LN99" s="16"/>
      <c r="LO99" s="16"/>
      <c r="LP99" s="16"/>
      <c r="LQ99" s="16"/>
      <c r="LR99" s="16"/>
      <c r="LS99" s="16"/>
      <c r="LT99" s="16"/>
      <c r="LU99" s="16"/>
      <c r="LV99" s="16"/>
      <c r="LW99" s="16"/>
      <c r="LX99" s="16"/>
      <c r="LY99" s="16"/>
      <c r="LZ99" s="16"/>
      <c r="MA99" s="16"/>
      <c r="MB99" s="16"/>
      <c r="MC99" s="16"/>
      <c r="MD99" s="16"/>
      <c r="ME99" s="16"/>
      <c r="MF99" s="16"/>
      <c r="MG99" s="16"/>
      <c r="MH99" s="16"/>
      <c r="MI99" s="16"/>
      <c r="MJ99" s="16"/>
      <c r="MK99" s="16"/>
      <c r="ML99" s="16"/>
      <c r="MM99" s="16"/>
      <c r="MN99" s="16"/>
      <c r="MO99" s="16"/>
      <c r="MP99" s="16"/>
      <c r="MQ99" s="16"/>
      <c r="MR99" s="16"/>
      <c r="MS99" s="16"/>
      <c r="MT99" s="16"/>
      <c r="MU99" s="16"/>
      <c r="MV99" s="16"/>
      <c r="MW99" s="16"/>
      <c r="MX99" s="16"/>
      <c r="MY99" s="16"/>
      <c r="MZ99" s="16"/>
      <c r="NA99" s="16"/>
      <c r="NB99" s="16"/>
      <c r="NC99" s="16"/>
      <c r="ND99" s="16"/>
      <c r="NE99" s="16"/>
      <c r="NF99" s="16"/>
      <c r="NG99" s="16"/>
      <c r="NH99" s="16"/>
      <c r="NI99" s="16"/>
      <c r="NJ99" s="16"/>
      <c r="NK99" s="16"/>
      <c r="NL99" s="16"/>
      <c r="NM99" s="16"/>
      <c r="NN99" s="16"/>
      <c r="NO99" s="16"/>
      <c r="NP99" s="16"/>
      <c r="NQ99" s="16"/>
      <c r="NR99" s="16"/>
      <c r="NS99" s="16"/>
      <c r="NT99" s="16"/>
      <c r="NU99" s="16"/>
      <c r="NV99" s="16"/>
      <c r="NW99" s="16"/>
      <c r="NX99" s="16"/>
      <c r="NY99" s="16"/>
      <c r="NZ99" s="16"/>
      <c r="OA99" s="16"/>
      <c r="OB99" s="16"/>
      <c r="OC99" s="16"/>
      <c r="OD99" s="16"/>
      <c r="OE99" s="16"/>
      <c r="OF99" s="16"/>
      <c r="OG99" s="16"/>
      <c r="OH99" s="16"/>
      <c r="OI99" s="16"/>
      <c r="OJ99" s="16"/>
      <c r="OK99" s="16"/>
      <c r="OL99" s="16"/>
      <c r="OM99" s="16"/>
      <c r="ON99" s="16"/>
      <c r="OO99" s="16"/>
      <c r="OP99" s="16"/>
      <c r="OQ99" s="16"/>
      <c r="OR99" s="16"/>
      <c r="OS99" s="16"/>
      <c r="OT99" s="16"/>
      <c r="OU99" s="16"/>
      <c r="OV99" s="16"/>
      <c r="OW99" s="16"/>
      <c r="OX99" s="16"/>
      <c r="OY99" s="16"/>
      <c r="OZ99" s="16"/>
      <c r="PA99" s="16"/>
      <c r="PB99" s="16"/>
      <c r="PC99" s="16"/>
      <c r="PD99" s="16"/>
      <c r="PE99" s="16"/>
      <c r="PF99" s="16"/>
      <c r="PG99" s="16"/>
      <c r="PH99" s="16"/>
      <c r="PI99" s="16"/>
      <c r="PJ99" s="16"/>
      <c r="PK99" s="16"/>
      <c r="PL99" s="16"/>
      <c r="PM99" s="16"/>
      <c r="PN99" s="16"/>
      <c r="PO99" s="16"/>
      <c r="PP99" s="16"/>
      <c r="PQ99" s="16"/>
      <c r="PR99" s="16"/>
      <c r="PS99" s="16"/>
      <c r="PT99" s="16"/>
      <c r="PU99" s="16"/>
      <c r="PV99" s="16"/>
      <c r="PW99" s="16"/>
      <c r="PX99" s="16"/>
      <c r="PY99" s="16"/>
      <c r="PZ99" s="16"/>
      <c r="QA99" s="16"/>
      <c r="QB99" s="16"/>
      <c r="QC99" s="16"/>
      <c r="QD99" s="16"/>
      <c r="QE99" s="16"/>
      <c r="QF99" s="16"/>
      <c r="QG99" s="16"/>
      <c r="QH99" s="16"/>
      <c r="QI99" s="16"/>
      <c r="QJ99" s="16"/>
      <c r="QK99" s="16"/>
      <c r="QL99" s="16"/>
      <c r="QM99" s="16"/>
      <c r="QN99" s="16"/>
      <c r="QO99" s="16"/>
      <c r="QP99" s="16"/>
      <c r="QQ99" s="16"/>
      <c r="QR99" s="16"/>
      <c r="QS99" s="16"/>
      <c r="QT99" s="16"/>
      <c r="QU99" s="16"/>
      <c r="QV99" s="16"/>
      <c r="QW99" s="16"/>
      <c r="QX99" s="16"/>
      <c r="QY99" s="16"/>
      <c r="QZ99" s="16"/>
      <c r="RA99" s="16"/>
      <c r="RB99" s="16"/>
      <c r="RC99" s="16"/>
      <c r="RD99" s="16"/>
      <c r="RE99" s="16"/>
      <c r="RF99" s="16"/>
      <c r="RG99" s="16"/>
      <c r="RH99" s="16"/>
      <c r="RI99" s="16"/>
      <c r="RJ99" s="16"/>
      <c r="RK99" s="16"/>
      <c r="RL99" s="16"/>
      <c r="RM99" s="16"/>
      <c r="RN99" s="16"/>
      <c r="RO99" s="16"/>
      <c r="RP99" s="16"/>
      <c r="RQ99" s="16"/>
      <c r="RR99" s="16"/>
      <c r="RS99" s="16"/>
      <c r="RT99" s="16"/>
      <c r="RU99" s="16"/>
      <c r="RV99" s="16"/>
      <c r="RW99" s="16"/>
      <c r="RX99" s="16"/>
      <c r="RY99" s="16"/>
      <c r="RZ99" s="16"/>
      <c r="SA99" s="16"/>
      <c r="SB99" s="16"/>
      <c r="SC99" s="16"/>
      <c r="SD99" s="16"/>
      <c r="SE99" s="16"/>
      <c r="SF99" s="16"/>
      <c r="SG99" s="16"/>
      <c r="SH99" s="16"/>
      <c r="SI99" s="16"/>
      <c r="SJ99" s="16"/>
      <c r="SK99" s="16"/>
      <c r="SL99" s="16"/>
      <c r="SM99" s="16"/>
      <c r="SN99" s="16"/>
      <c r="SO99" s="16"/>
      <c r="SP99" s="16"/>
      <c r="SQ99" s="16"/>
      <c r="SR99" s="16"/>
      <c r="SS99" s="16"/>
      <c r="ST99" s="16"/>
      <c r="SU99" s="16"/>
      <c r="SV99" s="16"/>
      <c r="SW99" s="16"/>
      <c r="SX99" s="16"/>
      <c r="SY99" s="16"/>
      <c r="SZ99" s="16"/>
      <c r="TA99" s="16"/>
      <c r="TB99" s="16"/>
      <c r="TC99" s="16"/>
      <c r="TD99" s="16"/>
      <c r="TE99" s="16"/>
      <c r="TF99" s="16"/>
      <c r="TG99" s="16"/>
      <c r="TH99" s="16"/>
      <c r="TI99" s="16"/>
      <c r="TJ99" s="16"/>
      <c r="TK99" s="16"/>
      <c r="TL99" s="16"/>
      <c r="TM99" s="16"/>
      <c r="TN99" s="16"/>
      <c r="TO99" s="16"/>
      <c r="TP99" s="16"/>
      <c r="TQ99" s="16"/>
      <c r="TR99" s="16"/>
      <c r="TS99" s="16"/>
      <c r="TT99" s="16"/>
      <c r="TU99" s="16"/>
      <c r="TV99" s="16"/>
      <c r="TW99" s="16"/>
      <c r="TX99" s="16"/>
      <c r="TY99" s="16"/>
      <c r="TZ99" s="16"/>
      <c r="UA99" s="16"/>
      <c r="UB99" s="16"/>
      <c r="UC99" s="16"/>
      <c r="UD99" s="16"/>
      <c r="UE99" s="16"/>
      <c r="UF99" s="16"/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6"/>
      <c r="UT99" s="16"/>
      <c r="UU99" s="16"/>
      <c r="UV99" s="16"/>
      <c r="UW99" s="16"/>
      <c r="UX99" s="16"/>
      <c r="UY99" s="16"/>
      <c r="UZ99" s="16"/>
      <c r="VA99" s="16"/>
      <c r="VB99" s="16"/>
      <c r="VC99" s="16"/>
      <c r="VD99" s="16"/>
      <c r="VE99" s="16"/>
      <c r="VF99" s="16"/>
      <c r="VG99" s="16"/>
      <c r="VH99" s="16"/>
      <c r="VI99" s="16"/>
      <c r="VJ99" s="16"/>
      <c r="VK99" s="16"/>
      <c r="VL99" s="16"/>
      <c r="VM99" s="16"/>
      <c r="VN99" s="16"/>
      <c r="VO99" s="16"/>
      <c r="VP99" s="16"/>
      <c r="VQ99" s="16"/>
      <c r="VR99" s="16"/>
      <c r="VS99" s="16"/>
      <c r="VT99" s="16"/>
      <c r="VU99" s="16"/>
      <c r="VV99" s="16"/>
      <c r="VW99" s="16"/>
      <c r="VX99" s="16"/>
      <c r="VY99" s="16"/>
      <c r="VZ99" s="16"/>
      <c r="WA99" s="16"/>
      <c r="WB99" s="16"/>
      <c r="WC99" s="16"/>
      <c r="WD99" s="16"/>
      <c r="WE99" s="16"/>
      <c r="WF99" s="16"/>
      <c r="WG99" s="16"/>
      <c r="WH99" s="16"/>
      <c r="WI99" s="16"/>
      <c r="WJ99" s="16"/>
      <c r="WK99" s="16"/>
      <c r="WL99" s="16"/>
      <c r="WM99" s="16"/>
      <c r="WN99" s="16"/>
      <c r="WO99" s="16"/>
      <c r="WP99" s="16"/>
      <c r="WQ99" s="16"/>
      <c r="WR99" s="16"/>
      <c r="WS99" s="16"/>
      <c r="WT99" s="16"/>
      <c r="WU99" s="16"/>
      <c r="WV99" s="16"/>
      <c r="WW99" s="16"/>
      <c r="WX99" s="16"/>
      <c r="WY99" s="16"/>
      <c r="WZ99" s="16"/>
      <c r="XA99" s="16"/>
      <c r="XB99" s="16"/>
      <c r="XC99" s="16"/>
      <c r="XD99" s="16"/>
      <c r="XE99" s="16"/>
      <c r="XF99" s="16"/>
      <c r="XG99" s="16"/>
      <c r="XH99" s="16"/>
      <c r="XI99" s="16"/>
      <c r="XJ99" s="16"/>
      <c r="XK99" s="16"/>
      <c r="XL99" s="16"/>
      <c r="XM99" s="16"/>
      <c r="XN99" s="16"/>
      <c r="XO99" s="16"/>
      <c r="XP99" s="16"/>
      <c r="XQ99" s="16"/>
      <c r="XR99" s="16"/>
      <c r="XS99" s="16"/>
      <c r="XT99" s="16"/>
      <c r="XU99" s="16"/>
      <c r="XV99" s="16"/>
      <c r="XW99" s="16"/>
      <c r="XX99" s="16"/>
      <c r="XY99" s="16"/>
      <c r="XZ99" s="16"/>
      <c r="YA99" s="16"/>
      <c r="YB99" s="16"/>
      <c r="YC99" s="16"/>
      <c r="YD99" s="16"/>
      <c r="YE99" s="16"/>
      <c r="YF99" s="16"/>
      <c r="YG99" s="16"/>
      <c r="YH99" s="16"/>
      <c r="YI99" s="16"/>
      <c r="YJ99" s="16"/>
      <c r="YK99" s="16"/>
      <c r="YL99" s="16"/>
      <c r="YM99" s="16"/>
      <c r="YN99" s="16"/>
      <c r="YO99" s="16"/>
      <c r="YP99" s="16"/>
      <c r="YQ99" s="16"/>
      <c r="YR99" s="16"/>
      <c r="YS99" s="16"/>
      <c r="YT99" s="16"/>
      <c r="YU99" s="16"/>
      <c r="YV99" s="16"/>
      <c r="YW99" s="16"/>
      <c r="YX99" s="16"/>
      <c r="YY99" s="16"/>
      <c r="YZ99" s="16"/>
      <c r="ZA99" s="16"/>
      <c r="ZB99" s="16"/>
      <c r="ZC99" s="16"/>
      <c r="ZD99" s="16"/>
      <c r="ZE99" s="16"/>
      <c r="ZF99" s="16"/>
      <c r="ZG99" s="16"/>
      <c r="ZH99" s="16"/>
      <c r="ZI99" s="16"/>
      <c r="ZJ99" s="16"/>
      <c r="ZK99" s="16"/>
      <c r="ZL99" s="16"/>
      <c r="ZM99" s="16"/>
      <c r="ZN99" s="16"/>
      <c r="ZO99" s="16"/>
      <c r="ZP99" s="16"/>
      <c r="ZQ99" s="16"/>
      <c r="ZR99" s="16"/>
      <c r="ZS99" s="16"/>
      <c r="ZT99" s="16"/>
      <c r="ZU99" s="16"/>
      <c r="ZV99" s="16"/>
      <c r="ZW99" s="16"/>
      <c r="ZX99" s="16"/>
      <c r="ZY99" s="16"/>
      <c r="ZZ99" s="16"/>
    </row>
    <row r="100" spans="1:702" ht="15.95" customHeight="1" x14ac:dyDescent="0.25">
      <c r="A100" s="7">
        <v>75328</v>
      </c>
      <c r="B100" s="7" t="s">
        <v>198</v>
      </c>
      <c r="C100" s="6" t="s">
        <v>199</v>
      </c>
      <c r="D100" s="7" t="s">
        <v>92</v>
      </c>
      <c r="E100" s="7" t="s">
        <v>93</v>
      </c>
      <c r="F100" s="7" t="s">
        <v>94</v>
      </c>
      <c r="G100" s="7" t="s">
        <v>95</v>
      </c>
      <c r="H100" s="7" t="s">
        <v>96</v>
      </c>
      <c r="I100" s="7" t="s">
        <v>200</v>
      </c>
      <c r="J100" s="7" t="s">
        <v>202</v>
      </c>
      <c r="K100" s="7" t="s">
        <v>203</v>
      </c>
      <c r="L100" s="14">
        <v>73155</v>
      </c>
      <c r="M100" s="14">
        <v>73155</v>
      </c>
      <c r="N100" s="14">
        <v>0</v>
      </c>
      <c r="O100" s="14">
        <v>73155</v>
      </c>
      <c r="P100" s="14">
        <v>1083.5</v>
      </c>
      <c r="Q100" s="14">
        <v>-72071.5</v>
      </c>
      <c r="R100" s="26">
        <v>0.01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4">
        <v>0</v>
      </c>
      <c r="AO100" s="14">
        <v>0</v>
      </c>
      <c r="AP100" s="14">
        <v>0</v>
      </c>
      <c r="AQ100" s="14">
        <v>0</v>
      </c>
      <c r="AR100" s="14">
        <v>0</v>
      </c>
      <c r="AS100" s="14">
        <v>0</v>
      </c>
      <c r="AT100" s="14">
        <v>0</v>
      </c>
      <c r="AU100" s="14">
        <v>0</v>
      </c>
      <c r="AV100" s="14">
        <v>0</v>
      </c>
      <c r="AW100" s="14">
        <v>0</v>
      </c>
      <c r="AX100" s="14">
        <v>0</v>
      </c>
      <c r="AY100" s="14">
        <v>0</v>
      </c>
      <c r="AZ100" s="14">
        <v>0</v>
      </c>
      <c r="BA100" s="14">
        <v>0</v>
      </c>
      <c r="BB100" s="14">
        <v>0</v>
      </c>
      <c r="BC100" s="14">
        <v>0</v>
      </c>
      <c r="BD100" s="14">
        <v>0</v>
      </c>
      <c r="BE100" s="14">
        <v>0</v>
      </c>
      <c r="BF100" s="14">
        <v>13938.75</v>
      </c>
      <c r="BG100" s="14">
        <v>0</v>
      </c>
      <c r="BH100" s="14">
        <v>0</v>
      </c>
      <c r="BI100" s="14">
        <v>0</v>
      </c>
      <c r="BJ100" s="14">
        <v>0</v>
      </c>
      <c r="BK100" s="14">
        <v>0</v>
      </c>
      <c r="BL100" s="14">
        <v>17655</v>
      </c>
      <c r="BM100" s="14">
        <v>1083.5</v>
      </c>
      <c r="BN100" s="14">
        <v>0.06</v>
      </c>
      <c r="BO100" s="14">
        <v>0</v>
      </c>
      <c r="BP100" s="14">
        <v>0</v>
      </c>
      <c r="BQ100" s="14">
        <v>0</v>
      </c>
      <c r="BR100" s="14">
        <v>0</v>
      </c>
      <c r="BS100" s="14">
        <v>0</v>
      </c>
      <c r="BT100" s="14">
        <v>0</v>
      </c>
      <c r="BU100" s="14">
        <v>3561.25</v>
      </c>
      <c r="BV100" s="14">
        <v>0</v>
      </c>
      <c r="BW100" s="14">
        <v>0</v>
      </c>
      <c r="BX100" s="14">
        <v>0</v>
      </c>
      <c r="BY100" s="14">
        <v>0</v>
      </c>
      <c r="BZ100" s="14">
        <v>0</v>
      </c>
      <c r="CA100" s="14">
        <v>0</v>
      </c>
      <c r="CB100" s="14">
        <v>0</v>
      </c>
      <c r="CC100" s="14">
        <v>0</v>
      </c>
      <c r="CD100" s="14">
        <v>30000</v>
      </c>
      <c r="CE100" s="14">
        <v>0</v>
      </c>
      <c r="CF100" s="14">
        <v>0</v>
      </c>
      <c r="CG100" s="14">
        <v>0</v>
      </c>
      <c r="CH100" s="14">
        <v>0</v>
      </c>
      <c r="CI100" s="14">
        <v>0</v>
      </c>
      <c r="CJ100" s="14">
        <v>0</v>
      </c>
      <c r="CK100" s="14">
        <v>0</v>
      </c>
      <c r="CL100" s="14">
        <v>0</v>
      </c>
      <c r="CM100" s="14">
        <v>8000</v>
      </c>
      <c r="CN100" s="14">
        <v>0</v>
      </c>
      <c r="CO100" s="14">
        <v>0</v>
      </c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  <c r="DL100" s="14"/>
      <c r="DM100" s="14"/>
      <c r="DN100" s="14"/>
      <c r="DO100" s="14"/>
      <c r="DP100" s="14"/>
      <c r="DQ100" s="14"/>
      <c r="DR100" s="14"/>
      <c r="DS100" s="14"/>
      <c r="DT100" s="14"/>
      <c r="DU100" s="14"/>
      <c r="DV100" s="14"/>
      <c r="DW100" s="14"/>
      <c r="DX100" s="14"/>
      <c r="DY100" s="14"/>
      <c r="DZ100" s="14"/>
      <c r="EA100" s="14"/>
      <c r="EB100" s="14"/>
      <c r="EC100" s="14"/>
      <c r="ED100" s="14"/>
      <c r="EE100" s="14"/>
      <c r="EF100" s="14"/>
      <c r="EG100" s="14"/>
      <c r="EH100" s="14"/>
      <c r="EI100" s="14"/>
      <c r="EJ100" s="14"/>
      <c r="EK100" s="14"/>
      <c r="EL100" s="14"/>
      <c r="EM100" s="14"/>
      <c r="EN100" s="14"/>
      <c r="EO100" s="14"/>
      <c r="EP100" s="14"/>
      <c r="EQ100" s="14"/>
      <c r="ER100" s="14"/>
      <c r="ES100" s="14"/>
      <c r="ET100" s="14"/>
      <c r="EU100" s="14"/>
      <c r="EV100" s="14"/>
      <c r="EW100" s="14"/>
      <c r="EX100" s="14"/>
      <c r="EY100" s="14"/>
      <c r="EZ100" s="14"/>
      <c r="FA100" s="14"/>
      <c r="FB100" s="14"/>
      <c r="FC100" s="14"/>
      <c r="FD100" s="14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  <c r="FO100" s="14"/>
      <c r="FP100" s="14"/>
      <c r="FQ100" s="14"/>
      <c r="FR100" s="14"/>
      <c r="FS100" s="14"/>
      <c r="FT100" s="14"/>
      <c r="FU100" s="14"/>
      <c r="FV100" s="14"/>
      <c r="FW100" s="14"/>
      <c r="FX100" s="14"/>
      <c r="FY100" s="14"/>
      <c r="FZ100" s="14"/>
      <c r="GA100" s="14"/>
      <c r="GB100" s="14"/>
      <c r="GC100" s="14"/>
      <c r="GD100" s="14"/>
      <c r="GE100" s="14"/>
      <c r="GF100" s="14"/>
      <c r="GG100" s="14"/>
      <c r="GH100" s="14"/>
      <c r="GI100" s="14"/>
      <c r="GJ100" s="14"/>
      <c r="GK100" s="14"/>
      <c r="GL100" s="14"/>
      <c r="GM100" s="14"/>
      <c r="GN100" s="14"/>
      <c r="GO100" s="14"/>
      <c r="GP100" s="14"/>
      <c r="GQ100" s="14"/>
      <c r="GR100" s="14"/>
      <c r="GS100" s="14"/>
      <c r="GT100" s="14"/>
      <c r="GU100" s="14"/>
      <c r="GV100" s="14"/>
      <c r="GW100" s="14"/>
      <c r="GX100" s="14"/>
      <c r="GY100" s="14"/>
      <c r="GZ100" s="14"/>
      <c r="HA100" s="14"/>
      <c r="HB100" s="14"/>
      <c r="HC100" s="14"/>
      <c r="HD100" s="14"/>
      <c r="HE100" s="14"/>
      <c r="HF100" s="14"/>
      <c r="HG100" s="14"/>
      <c r="HH100" s="14"/>
      <c r="HI100" s="14"/>
      <c r="HJ100" s="14"/>
      <c r="HK100" s="14"/>
      <c r="HL100" s="14"/>
      <c r="HM100" s="14"/>
      <c r="HN100" s="14"/>
      <c r="HO100" s="14"/>
      <c r="HP100" s="14"/>
      <c r="HQ100" s="14"/>
      <c r="HR100" s="14"/>
      <c r="HS100" s="14"/>
      <c r="HT100" s="14"/>
      <c r="HU100" s="14"/>
      <c r="HV100" s="14"/>
      <c r="HW100" s="14"/>
      <c r="HX100" s="14"/>
      <c r="HY100" s="14"/>
      <c r="HZ100" s="14"/>
      <c r="IA100" s="14"/>
      <c r="IB100" s="14"/>
      <c r="IC100" s="14"/>
      <c r="ID100" s="14"/>
      <c r="IE100" s="14"/>
      <c r="IF100" s="14"/>
      <c r="IG100" s="14"/>
      <c r="IH100" s="14"/>
      <c r="II100" s="14"/>
      <c r="IJ100" s="14"/>
      <c r="IK100" s="14"/>
      <c r="IL100" s="14"/>
      <c r="IM100" s="14"/>
      <c r="IN100" s="14"/>
      <c r="IO100" s="14"/>
      <c r="IP100" s="14"/>
      <c r="IQ100" s="14"/>
      <c r="IR100" s="14"/>
      <c r="IS100" s="14"/>
      <c r="IT100" s="14"/>
      <c r="IU100" s="14"/>
      <c r="IV100" s="14"/>
      <c r="IW100" s="14"/>
      <c r="IX100" s="14"/>
      <c r="IY100" s="14"/>
      <c r="IZ100" s="14"/>
      <c r="JA100" s="14"/>
      <c r="JB100" s="14"/>
      <c r="JC100" s="14"/>
      <c r="JD100" s="14"/>
      <c r="JE100" s="14"/>
      <c r="JF100" s="14"/>
      <c r="JG100" s="14"/>
      <c r="JH100" s="14"/>
      <c r="JI100" s="14"/>
      <c r="JJ100" s="14"/>
      <c r="JK100" s="14"/>
      <c r="JL100" s="14"/>
      <c r="JM100" s="14"/>
      <c r="JN100" s="14"/>
      <c r="JO100" s="14"/>
      <c r="JP100" s="14"/>
      <c r="JQ100" s="14"/>
      <c r="JR100" s="14"/>
      <c r="JS100" s="14"/>
      <c r="JT100" s="14"/>
      <c r="JU100" s="14"/>
      <c r="JV100" s="14"/>
      <c r="JW100" s="14"/>
      <c r="JX100" s="14"/>
      <c r="JY100" s="14"/>
      <c r="JZ100" s="14"/>
      <c r="KA100" s="14"/>
      <c r="KB100" s="14"/>
      <c r="KC100" s="14"/>
      <c r="KD100" s="14"/>
      <c r="KE100" s="14"/>
      <c r="KF100" s="14"/>
      <c r="KG100" s="14"/>
      <c r="KH100" s="14"/>
      <c r="KI100" s="14"/>
      <c r="KJ100" s="14"/>
      <c r="KK100" s="14"/>
      <c r="KL100" s="14"/>
      <c r="KM100" s="14"/>
      <c r="KN100" s="14"/>
      <c r="KO100" s="14"/>
      <c r="KP100" s="14"/>
      <c r="KQ100" s="14"/>
      <c r="KR100" s="14"/>
      <c r="KS100" s="14"/>
      <c r="KT100" s="14"/>
      <c r="KU100" s="14"/>
      <c r="KV100" s="14"/>
      <c r="KW100" s="14"/>
      <c r="KX100" s="14"/>
      <c r="KY100" s="14"/>
      <c r="KZ100" s="14"/>
      <c r="LA100" s="14"/>
      <c r="LB100" s="14"/>
      <c r="LC100" s="14"/>
      <c r="LD100" s="14"/>
      <c r="LE100" s="14"/>
      <c r="LF100" s="14"/>
      <c r="LG100" s="14"/>
      <c r="LH100" s="14"/>
      <c r="LI100" s="14"/>
      <c r="LJ100" s="14"/>
      <c r="LK100" s="14"/>
      <c r="LL100" s="14"/>
      <c r="LM100" s="14"/>
      <c r="LN100" s="14"/>
      <c r="LO100" s="14"/>
      <c r="LP100" s="14"/>
      <c r="LQ100" s="14"/>
      <c r="LR100" s="14"/>
      <c r="LS100" s="14"/>
      <c r="LT100" s="14"/>
      <c r="LU100" s="14"/>
      <c r="LV100" s="14"/>
      <c r="LW100" s="14"/>
      <c r="LX100" s="14"/>
      <c r="LY100" s="14"/>
      <c r="LZ100" s="14"/>
      <c r="MA100" s="14"/>
      <c r="MB100" s="14"/>
      <c r="MC100" s="14"/>
      <c r="MD100" s="14"/>
      <c r="ME100" s="14"/>
      <c r="MF100" s="14"/>
      <c r="MG100" s="14"/>
      <c r="MH100" s="14"/>
      <c r="MI100" s="14"/>
      <c r="MJ100" s="14"/>
      <c r="MK100" s="14"/>
      <c r="ML100" s="14"/>
      <c r="MM100" s="14"/>
      <c r="MN100" s="14"/>
      <c r="MO100" s="14"/>
      <c r="MP100" s="14"/>
      <c r="MQ100" s="14"/>
      <c r="MR100" s="14"/>
      <c r="MS100" s="14"/>
      <c r="MT100" s="14"/>
      <c r="MU100" s="14"/>
      <c r="MV100" s="14"/>
      <c r="MW100" s="14"/>
      <c r="MX100" s="14"/>
      <c r="MY100" s="14"/>
      <c r="MZ100" s="14"/>
      <c r="NA100" s="14"/>
      <c r="NB100" s="14"/>
      <c r="NC100" s="14"/>
      <c r="ND100" s="14"/>
      <c r="NE100" s="14"/>
      <c r="NF100" s="14"/>
      <c r="NG100" s="14"/>
      <c r="NH100" s="14"/>
      <c r="NI100" s="14"/>
      <c r="NJ100" s="14"/>
      <c r="NK100" s="14"/>
      <c r="NL100" s="14"/>
      <c r="NM100" s="14"/>
      <c r="NN100" s="14"/>
      <c r="NO100" s="14"/>
      <c r="NP100" s="14"/>
      <c r="NQ100" s="14"/>
      <c r="NR100" s="14"/>
      <c r="NS100" s="14"/>
      <c r="NT100" s="14"/>
      <c r="NU100" s="14"/>
      <c r="NV100" s="14"/>
      <c r="NW100" s="14"/>
      <c r="NX100" s="14"/>
      <c r="NY100" s="14"/>
      <c r="NZ100" s="14"/>
      <c r="OA100" s="14"/>
      <c r="OB100" s="14"/>
      <c r="OC100" s="14"/>
      <c r="OD100" s="14"/>
      <c r="OE100" s="14"/>
      <c r="OF100" s="14"/>
      <c r="OG100" s="14"/>
      <c r="OH100" s="14"/>
      <c r="OI100" s="14"/>
      <c r="OJ100" s="14"/>
      <c r="OK100" s="14"/>
      <c r="OL100" s="14"/>
      <c r="OM100" s="14"/>
      <c r="ON100" s="14"/>
      <c r="OO100" s="14"/>
      <c r="OP100" s="14"/>
      <c r="OQ100" s="14"/>
      <c r="OR100" s="14"/>
      <c r="OS100" s="14"/>
      <c r="OT100" s="14"/>
      <c r="OU100" s="14"/>
      <c r="OV100" s="14"/>
      <c r="OW100" s="14"/>
      <c r="OX100" s="14"/>
      <c r="OY100" s="14"/>
      <c r="OZ100" s="14"/>
      <c r="PA100" s="14"/>
      <c r="PB100" s="14"/>
      <c r="PC100" s="14"/>
      <c r="PD100" s="14"/>
      <c r="PE100" s="14"/>
      <c r="PF100" s="14"/>
      <c r="PG100" s="14"/>
      <c r="PH100" s="14"/>
      <c r="PI100" s="14"/>
      <c r="PJ100" s="14"/>
      <c r="PK100" s="14"/>
      <c r="PL100" s="14"/>
      <c r="PM100" s="14"/>
      <c r="PN100" s="14"/>
      <c r="PO100" s="14"/>
      <c r="PP100" s="14"/>
      <c r="PQ100" s="14"/>
      <c r="PR100" s="14"/>
      <c r="PS100" s="14"/>
      <c r="PT100" s="14"/>
      <c r="PU100" s="14"/>
      <c r="PV100" s="14"/>
      <c r="PW100" s="14"/>
      <c r="PX100" s="14"/>
      <c r="PY100" s="14"/>
      <c r="PZ100" s="14"/>
      <c r="QA100" s="14"/>
      <c r="QB100" s="14"/>
      <c r="QC100" s="14"/>
      <c r="QD100" s="14"/>
      <c r="QE100" s="14"/>
      <c r="QF100" s="14"/>
      <c r="QG100" s="14"/>
      <c r="QH100" s="14"/>
      <c r="QI100" s="14"/>
      <c r="QJ100" s="14"/>
      <c r="QK100" s="14"/>
      <c r="QL100" s="14"/>
      <c r="QM100" s="14"/>
      <c r="QN100" s="14"/>
      <c r="QO100" s="14"/>
      <c r="QP100" s="14"/>
      <c r="QQ100" s="14"/>
      <c r="QR100" s="14"/>
      <c r="QS100" s="14"/>
      <c r="QT100" s="14"/>
      <c r="QU100" s="14"/>
      <c r="QV100" s="14"/>
      <c r="QW100" s="14"/>
      <c r="QX100" s="14"/>
      <c r="QY100" s="14"/>
      <c r="QZ100" s="14"/>
      <c r="RA100" s="14"/>
      <c r="RB100" s="14"/>
      <c r="RC100" s="14"/>
      <c r="RD100" s="14"/>
      <c r="RE100" s="14"/>
      <c r="RF100" s="14"/>
      <c r="RG100" s="14"/>
      <c r="RH100" s="14"/>
      <c r="RI100" s="14"/>
      <c r="RJ100" s="14"/>
      <c r="RK100" s="14"/>
      <c r="RL100" s="14"/>
      <c r="RM100" s="14"/>
      <c r="RN100" s="14"/>
      <c r="RO100" s="14"/>
      <c r="RP100" s="14"/>
      <c r="RQ100" s="14"/>
      <c r="RR100" s="14"/>
      <c r="RS100" s="14"/>
      <c r="RT100" s="14"/>
      <c r="RU100" s="14"/>
      <c r="RV100" s="14"/>
      <c r="RW100" s="14"/>
      <c r="RX100" s="14"/>
      <c r="RY100" s="14"/>
      <c r="RZ100" s="14"/>
      <c r="SA100" s="14"/>
      <c r="SB100" s="14"/>
      <c r="SC100" s="14"/>
      <c r="SD100" s="14"/>
      <c r="SE100" s="14"/>
      <c r="SF100" s="14"/>
      <c r="SG100" s="14"/>
      <c r="SH100" s="14"/>
      <c r="SI100" s="14"/>
      <c r="SJ100" s="14"/>
      <c r="SK100" s="14"/>
      <c r="SL100" s="14"/>
      <c r="SM100" s="14"/>
      <c r="SN100" s="14"/>
      <c r="SO100" s="14"/>
      <c r="SP100" s="14"/>
      <c r="SQ100" s="14"/>
      <c r="SR100" s="14"/>
      <c r="SS100" s="14"/>
      <c r="ST100" s="14"/>
      <c r="SU100" s="14"/>
      <c r="SV100" s="14"/>
      <c r="SW100" s="14"/>
      <c r="SX100" s="14"/>
      <c r="SY100" s="14"/>
      <c r="SZ100" s="14"/>
      <c r="TA100" s="14"/>
      <c r="TB100" s="14"/>
      <c r="TC100" s="14"/>
      <c r="TD100" s="14"/>
      <c r="TE100" s="14"/>
      <c r="TF100" s="14"/>
      <c r="TG100" s="14"/>
      <c r="TH100" s="14"/>
      <c r="TI100" s="14"/>
      <c r="TJ100" s="14"/>
      <c r="TK100" s="14"/>
      <c r="TL100" s="14"/>
      <c r="TM100" s="14"/>
      <c r="TN100" s="14"/>
      <c r="TO100" s="14"/>
      <c r="TP100" s="14"/>
      <c r="TQ100" s="14"/>
      <c r="TR100" s="14"/>
      <c r="TS100" s="14"/>
      <c r="TT100" s="14"/>
      <c r="TU100" s="14"/>
      <c r="TV100" s="14"/>
      <c r="TW100" s="14"/>
      <c r="TX100" s="14"/>
      <c r="TY100" s="14"/>
      <c r="TZ100" s="14"/>
      <c r="UA100" s="14"/>
      <c r="UB100" s="14"/>
      <c r="UC100" s="14"/>
      <c r="UD100" s="14"/>
      <c r="UE100" s="14"/>
      <c r="UF100" s="14"/>
      <c r="UG100" s="14"/>
      <c r="UH100" s="14"/>
      <c r="UI100" s="14"/>
      <c r="UJ100" s="14"/>
      <c r="UK100" s="14"/>
      <c r="UL100" s="14"/>
      <c r="UM100" s="14"/>
      <c r="UN100" s="14"/>
      <c r="UO100" s="14"/>
      <c r="UP100" s="14"/>
      <c r="UQ100" s="14"/>
      <c r="UR100" s="14"/>
      <c r="US100" s="14"/>
      <c r="UT100" s="14"/>
      <c r="UU100" s="14"/>
      <c r="UV100" s="14"/>
      <c r="UW100" s="14"/>
      <c r="UX100" s="14"/>
      <c r="UY100" s="14"/>
      <c r="UZ100" s="14"/>
      <c r="VA100" s="14"/>
      <c r="VB100" s="14"/>
      <c r="VC100" s="14"/>
      <c r="VD100" s="14"/>
      <c r="VE100" s="14"/>
      <c r="VF100" s="14"/>
      <c r="VG100" s="14"/>
      <c r="VH100" s="14"/>
      <c r="VI100" s="14"/>
      <c r="VJ100" s="14"/>
      <c r="VK100" s="14"/>
      <c r="VL100" s="14"/>
      <c r="VM100" s="14"/>
      <c r="VN100" s="14"/>
      <c r="VO100" s="14"/>
      <c r="VP100" s="14"/>
      <c r="VQ100" s="14"/>
      <c r="VR100" s="14"/>
      <c r="VS100" s="14"/>
      <c r="VT100" s="14"/>
      <c r="VU100" s="14"/>
      <c r="VV100" s="14"/>
      <c r="VW100" s="14"/>
      <c r="VX100" s="14"/>
      <c r="VY100" s="14"/>
      <c r="VZ100" s="14"/>
      <c r="WA100" s="14"/>
      <c r="WB100" s="14"/>
      <c r="WC100" s="14"/>
      <c r="WD100" s="14"/>
      <c r="WE100" s="14"/>
      <c r="WF100" s="14"/>
      <c r="WG100" s="14"/>
      <c r="WH100" s="14"/>
      <c r="WI100" s="14"/>
      <c r="WJ100" s="14"/>
      <c r="WK100" s="14"/>
      <c r="WL100" s="14"/>
      <c r="WM100" s="14"/>
      <c r="WN100" s="14"/>
      <c r="WO100" s="14"/>
      <c r="WP100" s="14"/>
      <c r="WQ100" s="14"/>
      <c r="WR100" s="14"/>
      <c r="WS100" s="14"/>
      <c r="WT100" s="14"/>
      <c r="WU100" s="14"/>
      <c r="WV100" s="14"/>
      <c r="WW100" s="14"/>
      <c r="WX100" s="14"/>
      <c r="WY100" s="14"/>
      <c r="WZ100" s="14"/>
      <c r="XA100" s="14"/>
      <c r="XB100" s="14"/>
      <c r="XC100" s="14"/>
      <c r="XD100" s="14"/>
      <c r="XE100" s="14"/>
      <c r="XF100" s="14"/>
      <c r="XG100" s="14"/>
      <c r="XH100" s="14"/>
      <c r="XI100" s="14"/>
      <c r="XJ100" s="14"/>
      <c r="XK100" s="14"/>
      <c r="XL100" s="14"/>
      <c r="XM100" s="14"/>
      <c r="XN100" s="14"/>
      <c r="XO100" s="14"/>
      <c r="XP100" s="14"/>
      <c r="XQ100" s="14"/>
      <c r="XR100" s="14"/>
      <c r="XS100" s="14"/>
      <c r="XT100" s="14"/>
      <c r="XU100" s="14"/>
      <c r="XV100" s="14"/>
      <c r="XW100" s="14"/>
      <c r="XX100" s="14"/>
      <c r="XY100" s="14"/>
      <c r="XZ100" s="14"/>
      <c r="YA100" s="14"/>
      <c r="YB100" s="14"/>
      <c r="YC100" s="14"/>
      <c r="YD100" s="14"/>
      <c r="YE100" s="14"/>
      <c r="YF100" s="14"/>
      <c r="YG100" s="14"/>
      <c r="YH100" s="14"/>
      <c r="YI100" s="14"/>
      <c r="YJ100" s="14"/>
      <c r="YK100" s="14"/>
      <c r="YL100" s="14"/>
      <c r="YM100" s="14"/>
      <c r="YN100" s="14"/>
      <c r="YO100" s="14"/>
      <c r="YP100" s="14"/>
      <c r="YQ100" s="14"/>
      <c r="YR100" s="14"/>
      <c r="YS100" s="14"/>
      <c r="YT100" s="14"/>
      <c r="YU100" s="14"/>
      <c r="YV100" s="14"/>
      <c r="YW100" s="14"/>
      <c r="YX100" s="14"/>
      <c r="YY100" s="14"/>
      <c r="YZ100" s="14"/>
      <c r="ZA100" s="14"/>
      <c r="ZB100" s="14"/>
      <c r="ZC100" s="14"/>
      <c r="ZD100" s="14"/>
      <c r="ZE100" s="14"/>
      <c r="ZF100" s="14"/>
      <c r="ZG100" s="14"/>
      <c r="ZH100" s="14"/>
      <c r="ZI100" s="14"/>
      <c r="ZJ100" s="14"/>
      <c r="ZK100" s="14"/>
      <c r="ZL100" s="14"/>
      <c r="ZM100" s="14"/>
      <c r="ZN100" s="14"/>
      <c r="ZO100" s="14"/>
      <c r="ZP100" s="14"/>
      <c r="ZQ100" s="14"/>
      <c r="ZR100" s="14"/>
      <c r="ZS100" s="14"/>
      <c r="ZT100" s="14"/>
      <c r="ZU100" s="14"/>
      <c r="ZV100" s="14"/>
      <c r="ZW100" s="14"/>
      <c r="ZX100" s="14"/>
      <c r="ZY100" s="14"/>
      <c r="ZZ100" s="14"/>
    </row>
    <row r="101" spans="1:702" ht="15.95" customHeight="1" x14ac:dyDescent="0.25">
      <c r="A101" s="7">
        <v>75330</v>
      </c>
      <c r="B101" s="7" t="s">
        <v>198</v>
      </c>
      <c r="C101" s="6" t="s">
        <v>199</v>
      </c>
      <c r="D101" s="7" t="s">
        <v>92</v>
      </c>
      <c r="E101" s="7" t="s">
        <v>93</v>
      </c>
      <c r="F101" s="7" t="s">
        <v>94</v>
      </c>
      <c r="G101" s="7" t="s">
        <v>95</v>
      </c>
      <c r="H101" s="7" t="s">
        <v>96</v>
      </c>
      <c r="I101" s="7" t="s">
        <v>200</v>
      </c>
      <c r="J101" s="7" t="s">
        <v>204</v>
      </c>
      <c r="K101" s="7" t="s">
        <v>205</v>
      </c>
      <c r="L101" s="14">
        <v>73155</v>
      </c>
      <c r="M101" s="14">
        <v>73155</v>
      </c>
      <c r="N101" s="14">
        <v>0</v>
      </c>
      <c r="O101" s="14">
        <v>73155</v>
      </c>
      <c r="P101" s="14">
        <v>1083.5</v>
      </c>
      <c r="Q101" s="14">
        <v>-72071.5</v>
      </c>
      <c r="R101" s="26">
        <v>0.01</v>
      </c>
      <c r="S101" s="14">
        <v>0</v>
      </c>
      <c r="T101" s="14">
        <v>0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0</v>
      </c>
      <c r="AD101" s="14">
        <v>0</v>
      </c>
      <c r="AE101" s="14">
        <v>0</v>
      </c>
      <c r="AF101" s="14">
        <v>0</v>
      </c>
      <c r="AG101" s="14">
        <v>0</v>
      </c>
      <c r="AH101" s="14">
        <v>0</v>
      </c>
      <c r="AI101" s="14">
        <v>0</v>
      </c>
      <c r="AJ101" s="14">
        <v>0</v>
      </c>
      <c r="AK101" s="14">
        <v>0</v>
      </c>
      <c r="AL101" s="14">
        <v>0</v>
      </c>
      <c r="AM101" s="14">
        <v>0</v>
      </c>
      <c r="AN101" s="14">
        <v>0</v>
      </c>
      <c r="AO101" s="14">
        <v>0</v>
      </c>
      <c r="AP101" s="14">
        <v>0</v>
      </c>
      <c r="AQ101" s="14">
        <v>0</v>
      </c>
      <c r="AR101" s="14">
        <v>0</v>
      </c>
      <c r="AS101" s="14">
        <v>0</v>
      </c>
      <c r="AT101" s="14">
        <v>0</v>
      </c>
      <c r="AU101" s="14">
        <v>0</v>
      </c>
      <c r="AV101" s="14">
        <v>0</v>
      </c>
      <c r="AW101" s="14">
        <v>0</v>
      </c>
      <c r="AX101" s="14">
        <v>0</v>
      </c>
      <c r="AY101" s="14">
        <v>0</v>
      </c>
      <c r="AZ101" s="14">
        <v>0</v>
      </c>
      <c r="BA101" s="14">
        <v>0</v>
      </c>
      <c r="BB101" s="14">
        <v>0</v>
      </c>
      <c r="BC101" s="14">
        <v>0</v>
      </c>
      <c r="BD101" s="14">
        <v>0</v>
      </c>
      <c r="BE101" s="14">
        <v>0</v>
      </c>
      <c r="BF101" s="14">
        <v>13938.75</v>
      </c>
      <c r="BG101" s="14">
        <v>0</v>
      </c>
      <c r="BH101" s="14">
        <v>0</v>
      </c>
      <c r="BI101" s="14">
        <v>0</v>
      </c>
      <c r="BJ101" s="14">
        <v>0</v>
      </c>
      <c r="BK101" s="14">
        <v>0</v>
      </c>
      <c r="BL101" s="14">
        <v>17655</v>
      </c>
      <c r="BM101" s="14">
        <v>1083.5</v>
      </c>
      <c r="BN101" s="14">
        <v>0.06</v>
      </c>
      <c r="BO101" s="14">
        <v>0</v>
      </c>
      <c r="BP101" s="14">
        <v>0</v>
      </c>
      <c r="BQ101" s="14">
        <v>0</v>
      </c>
      <c r="BR101" s="14">
        <v>0</v>
      </c>
      <c r="BS101" s="14">
        <v>0</v>
      </c>
      <c r="BT101" s="14">
        <v>0</v>
      </c>
      <c r="BU101" s="14">
        <v>3561.25</v>
      </c>
      <c r="BV101" s="14">
        <v>0</v>
      </c>
      <c r="BW101" s="14">
        <v>0</v>
      </c>
      <c r="BX101" s="14">
        <v>0</v>
      </c>
      <c r="BY101" s="14">
        <v>0</v>
      </c>
      <c r="BZ101" s="14">
        <v>0</v>
      </c>
      <c r="CA101" s="14">
        <v>0</v>
      </c>
      <c r="CB101" s="14">
        <v>0</v>
      </c>
      <c r="CC101" s="14">
        <v>0</v>
      </c>
      <c r="CD101" s="14">
        <v>30000</v>
      </c>
      <c r="CE101" s="14">
        <v>0</v>
      </c>
      <c r="CF101" s="14">
        <v>0</v>
      </c>
      <c r="CG101" s="14">
        <v>0</v>
      </c>
      <c r="CH101" s="14">
        <v>0</v>
      </c>
      <c r="CI101" s="14">
        <v>0</v>
      </c>
      <c r="CJ101" s="14">
        <v>0</v>
      </c>
      <c r="CK101" s="14">
        <v>0</v>
      </c>
      <c r="CL101" s="14">
        <v>0</v>
      </c>
      <c r="CM101" s="14">
        <v>8000</v>
      </c>
      <c r="CN101" s="14">
        <v>0</v>
      </c>
      <c r="CO101" s="14">
        <v>0</v>
      </c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  <c r="DL101" s="14"/>
      <c r="DM101" s="14"/>
      <c r="DN101" s="14"/>
      <c r="DO101" s="14"/>
      <c r="DP101" s="14"/>
      <c r="DQ101" s="14"/>
      <c r="DR101" s="14"/>
      <c r="DS101" s="14"/>
      <c r="DT101" s="14"/>
      <c r="DU101" s="14"/>
      <c r="DV101" s="14"/>
      <c r="DW101" s="14"/>
      <c r="DX101" s="14"/>
      <c r="DY101" s="14"/>
      <c r="DZ101" s="14"/>
      <c r="EA101" s="14"/>
      <c r="EB101" s="14"/>
      <c r="EC101" s="14"/>
      <c r="ED101" s="14"/>
      <c r="EE101" s="14"/>
      <c r="EF101" s="14"/>
      <c r="EG101" s="14"/>
      <c r="EH101" s="14"/>
      <c r="EI101" s="14"/>
      <c r="EJ101" s="14"/>
      <c r="EK101" s="14"/>
      <c r="EL101" s="14"/>
      <c r="EM101" s="14"/>
      <c r="EN101" s="14"/>
      <c r="EO101" s="14"/>
      <c r="EP101" s="14"/>
      <c r="EQ101" s="14"/>
      <c r="ER101" s="14"/>
      <c r="ES101" s="14"/>
      <c r="ET101" s="14"/>
      <c r="EU101" s="14"/>
      <c r="EV101" s="14"/>
      <c r="EW101" s="14"/>
      <c r="EX101" s="14"/>
      <c r="EY101" s="14"/>
      <c r="EZ101" s="14"/>
      <c r="FA101" s="14"/>
      <c r="FB101" s="14"/>
      <c r="FC101" s="14"/>
      <c r="FD101" s="14"/>
      <c r="FE101" s="14"/>
      <c r="FF101" s="14"/>
      <c r="FG101" s="14"/>
      <c r="FH101" s="14"/>
      <c r="FI101" s="14"/>
      <c r="FJ101" s="14"/>
      <c r="FK101" s="14"/>
      <c r="FL101" s="14"/>
      <c r="FM101" s="14"/>
      <c r="FN101" s="14"/>
      <c r="FO101" s="14"/>
      <c r="FP101" s="14"/>
      <c r="FQ101" s="14"/>
      <c r="FR101" s="14"/>
      <c r="FS101" s="14"/>
      <c r="FT101" s="14"/>
      <c r="FU101" s="14"/>
      <c r="FV101" s="14"/>
      <c r="FW101" s="14"/>
      <c r="FX101" s="14"/>
      <c r="FY101" s="14"/>
      <c r="FZ101" s="14"/>
      <c r="GA101" s="14"/>
      <c r="GB101" s="14"/>
      <c r="GC101" s="14"/>
      <c r="GD101" s="14"/>
      <c r="GE101" s="14"/>
      <c r="GF101" s="14"/>
      <c r="GG101" s="14"/>
      <c r="GH101" s="14"/>
      <c r="GI101" s="14"/>
      <c r="GJ101" s="14"/>
      <c r="GK101" s="14"/>
      <c r="GL101" s="14"/>
      <c r="GM101" s="14"/>
      <c r="GN101" s="14"/>
      <c r="GO101" s="14"/>
      <c r="GP101" s="14"/>
      <c r="GQ101" s="14"/>
      <c r="GR101" s="14"/>
      <c r="GS101" s="14"/>
      <c r="GT101" s="14"/>
      <c r="GU101" s="14"/>
      <c r="GV101" s="14"/>
      <c r="GW101" s="14"/>
      <c r="GX101" s="14"/>
      <c r="GY101" s="14"/>
      <c r="GZ101" s="14"/>
      <c r="HA101" s="14"/>
      <c r="HB101" s="14"/>
      <c r="HC101" s="14"/>
      <c r="HD101" s="14"/>
      <c r="HE101" s="14"/>
      <c r="HF101" s="14"/>
      <c r="HG101" s="14"/>
      <c r="HH101" s="14"/>
      <c r="HI101" s="14"/>
      <c r="HJ101" s="14"/>
      <c r="HK101" s="14"/>
      <c r="HL101" s="14"/>
      <c r="HM101" s="14"/>
      <c r="HN101" s="14"/>
      <c r="HO101" s="14"/>
      <c r="HP101" s="14"/>
      <c r="HQ101" s="14"/>
      <c r="HR101" s="14"/>
      <c r="HS101" s="14"/>
      <c r="HT101" s="14"/>
      <c r="HU101" s="14"/>
      <c r="HV101" s="14"/>
      <c r="HW101" s="14"/>
      <c r="HX101" s="14"/>
      <c r="HY101" s="14"/>
      <c r="HZ101" s="14"/>
      <c r="IA101" s="14"/>
      <c r="IB101" s="14"/>
      <c r="IC101" s="14"/>
      <c r="ID101" s="14"/>
      <c r="IE101" s="14"/>
      <c r="IF101" s="14"/>
      <c r="IG101" s="14"/>
      <c r="IH101" s="14"/>
      <c r="II101" s="14"/>
      <c r="IJ101" s="14"/>
      <c r="IK101" s="14"/>
      <c r="IL101" s="14"/>
      <c r="IM101" s="14"/>
      <c r="IN101" s="14"/>
      <c r="IO101" s="14"/>
      <c r="IP101" s="14"/>
      <c r="IQ101" s="14"/>
      <c r="IR101" s="14"/>
      <c r="IS101" s="14"/>
      <c r="IT101" s="14"/>
      <c r="IU101" s="14"/>
      <c r="IV101" s="14"/>
      <c r="IW101" s="14"/>
      <c r="IX101" s="14"/>
      <c r="IY101" s="14"/>
      <c r="IZ101" s="14"/>
      <c r="JA101" s="14"/>
      <c r="JB101" s="14"/>
      <c r="JC101" s="14"/>
      <c r="JD101" s="14"/>
      <c r="JE101" s="14"/>
      <c r="JF101" s="14"/>
      <c r="JG101" s="14"/>
      <c r="JH101" s="14"/>
      <c r="JI101" s="14"/>
      <c r="JJ101" s="14"/>
      <c r="JK101" s="14"/>
      <c r="JL101" s="14"/>
      <c r="JM101" s="14"/>
      <c r="JN101" s="14"/>
      <c r="JO101" s="14"/>
      <c r="JP101" s="14"/>
      <c r="JQ101" s="14"/>
      <c r="JR101" s="14"/>
      <c r="JS101" s="14"/>
      <c r="JT101" s="14"/>
      <c r="JU101" s="14"/>
      <c r="JV101" s="14"/>
      <c r="JW101" s="14"/>
      <c r="JX101" s="14"/>
      <c r="JY101" s="14"/>
      <c r="JZ101" s="14"/>
      <c r="KA101" s="14"/>
      <c r="KB101" s="14"/>
      <c r="KC101" s="14"/>
      <c r="KD101" s="14"/>
      <c r="KE101" s="14"/>
      <c r="KF101" s="14"/>
      <c r="KG101" s="14"/>
      <c r="KH101" s="14"/>
      <c r="KI101" s="14"/>
      <c r="KJ101" s="14"/>
      <c r="KK101" s="14"/>
      <c r="KL101" s="14"/>
      <c r="KM101" s="14"/>
      <c r="KN101" s="14"/>
      <c r="KO101" s="14"/>
      <c r="KP101" s="14"/>
      <c r="KQ101" s="14"/>
      <c r="KR101" s="14"/>
      <c r="KS101" s="14"/>
      <c r="KT101" s="14"/>
      <c r="KU101" s="14"/>
      <c r="KV101" s="14"/>
      <c r="KW101" s="14"/>
      <c r="KX101" s="14"/>
      <c r="KY101" s="14"/>
      <c r="KZ101" s="14"/>
      <c r="LA101" s="14"/>
      <c r="LB101" s="14"/>
      <c r="LC101" s="14"/>
      <c r="LD101" s="14"/>
      <c r="LE101" s="14"/>
      <c r="LF101" s="14"/>
      <c r="LG101" s="14"/>
      <c r="LH101" s="14"/>
      <c r="LI101" s="14"/>
      <c r="LJ101" s="14"/>
      <c r="LK101" s="14"/>
      <c r="LL101" s="14"/>
      <c r="LM101" s="14"/>
      <c r="LN101" s="14"/>
      <c r="LO101" s="14"/>
      <c r="LP101" s="14"/>
      <c r="LQ101" s="14"/>
      <c r="LR101" s="14"/>
      <c r="LS101" s="14"/>
      <c r="LT101" s="14"/>
      <c r="LU101" s="14"/>
      <c r="LV101" s="14"/>
      <c r="LW101" s="14"/>
      <c r="LX101" s="14"/>
      <c r="LY101" s="14"/>
      <c r="LZ101" s="14"/>
      <c r="MA101" s="14"/>
      <c r="MB101" s="14"/>
      <c r="MC101" s="14"/>
      <c r="MD101" s="14"/>
      <c r="ME101" s="14"/>
      <c r="MF101" s="14"/>
      <c r="MG101" s="14"/>
      <c r="MH101" s="14"/>
      <c r="MI101" s="14"/>
      <c r="MJ101" s="14"/>
      <c r="MK101" s="14"/>
      <c r="ML101" s="14"/>
      <c r="MM101" s="14"/>
      <c r="MN101" s="14"/>
      <c r="MO101" s="14"/>
      <c r="MP101" s="14"/>
      <c r="MQ101" s="14"/>
      <c r="MR101" s="14"/>
      <c r="MS101" s="14"/>
      <c r="MT101" s="14"/>
      <c r="MU101" s="14"/>
      <c r="MV101" s="14"/>
      <c r="MW101" s="14"/>
      <c r="MX101" s="14"/>
      <c r="MY101" s="14"/>
      <c r="MZ101" s="14"/>
      <c r="NA101" s="14"/>
      <c r="NB101" s="14"/>
      <c r="NC101" s="14"/>
      <c r="ND101" s="14"/>
      <c r="NE101" s="14"/>
      <c r="NF101" s="14"/>
      <c r="NG101" s="14"/>
      <c r="NH101" s="14"/>
      <c r="NI101" s="14"/>
      <c r="NJ101" s="14"/>
      <c r="NK101" s="14"/>
      <c r="NL101" s="14"/>
      <c r="NM101" s="14"/>
      <c r="NN101" s="14"/>
      <c r="NO101" s="14"/>
      <c r="NP101" s="14"/>
      <c r="NQ101" s="14"/>
      <c r="NR101" s="14"/>
      <c r="NS101" s="14"/>
      <c r="NT101" s="14"/>
      <c r="NU101" s="14"/>
      <c r="NV101" s="14"/>
      <c r="NW101" s="14"/>
      <c r="NX101" s="14"/>
      <c r="NY101" s="14"/>
      <c r="NZ101" s="14"/>
      <c r="OA101" s="14"/>
      <c r="OB101" s="14"/>
      <c r="OC101" s="14"/>
      <c r="OD101" s="14"/>
      <c r="OE101" s="14"/>
      <c r="OF101" s="14"/>
      <c r="OG101" s="14"/>
      <c r="OH101" s="14"/>
      <c r="OI101" s="14"/>
      <c r="OJ101" s="14"/>
      <c r="OK101" s="14"/>
      <c r="OL101" s="14"/>
      <c r="OM101" s="14"/>
      <c r="ON101" s="14"/>
      <c r="OO101" s="14"/>
      <c r="OP101" s="14"/>
      <c r="OQ101" s="14"/>
      <c r="OR101" s="14"/>
      <c r="OS101" s="14"/>
      <c r="OT101" s="14"/>
      <c r="OU101" s="14"/>
      <c r="OV101" s="14"/>
      <c r="OW101" s="14"/>
      <c r="OX101" s="14"/>
      <c r="OY101" s="14"/>
      <c r="OZ101" s="14"/>
      <c r="PA101" s="14"/>
      <c r="PB101" s="14"/>
      <c r="PC101" s="14"/>
      <c r="PD101" s="14"/>
      <c r="PE101" s="14"/>
      <c r="PF101" s="14"/>
      <c r="PG101" s="14"/>
      <c r="PH101" s="14"/>
      <c r="PI101" s="14"/>
      <c r="PJ101" s="14"/>
      <c r="PK101" s="14"/>
      <c r="PL101" s="14"/>
      <c r="PM101" s="14"/>
      <c r="PN101" s="14"/>
      <c r="PO101" s="14"/>
      <c r="PP101" s="14"/>
      <c r="PQ101" s="14"/>
      <c r="PR101" s="14"/>
      <c r="PS101" s="14"/>
      <c r="PT101" s="14"/>
      <c r="PU101" s="14"/>
      <c r="PV101" s="14"/>
      <c r="PW101" s="14"/>
      <c r="PX101" s="14"/>
      <c r="PY101" s="14"/>
      <c r="PZ101" s="14"/>
      <c r="QA101" s="14"/>
      <c r="QB101" s="14"/>
      <c r="QC101" s="14"/>
      <c r="QD101" s="14"/>
      <c r="QE101" s="14"/>
      <c r="QF101" s="14"/>
      <c r="QG101" s="14"/>
      <c r="QH101" s="14"/>
      <c r="QI101" s="14"/>
      <c r="QJ101" s="14"/>
      <c r="QK101" s="14"/>
      <c r="QL101" s="14"/>
      <c r="QM101" s="14"/>
      <c r="QN101" s="14"/>
      <c r="QO101" s="14"/>
      <c r="QP101" s="14"/>
      <c r="QQ101" s="14"/>
      <c r="QR101" s="14"/>
      <c r="QS101" s="14"/>
      <c r="QT101" s="14"/>
      <c r="QU101" s="14"/>
      <c r="QV101" s="14"/>
      <c r="QW101" s="14"/>
      <c r="QX101" s="14"/>
      <c r="QY101" s="14"/>
      <c r="QZ101" s="14"/>
      <c r="RA101" s="14"/>
      <c r="RB101" s="14"/>
      <c r="RC101" s="14"/>
      <c r="RD101" s="14"/>
      <c r="RE101" s="14"/>
      <c r="RF101" s="14"/>
      <c r="RG101" s="14"/>
      <c r="RH101" s="14"/>
      <c r="RI101" s="14"/>
      <c r="RJ101" s="14"/>
      <c r="RK101" s="14"/>
      <c r="RL101" s="14"/>
      <c r="RM101" s="14"/>
      <c r="RN101" s="14"/>
      <c r="RO101" s="14"/>
      <c r="RP101" s="14"/>
      <c r="RQ101" s="14"/>
      <c r="RR101" s="14"/>
      <c r="RS101" s="14"/>
      <c r="RT101" s="14"/>
      <c r="RU101" s="14"/>
      <c r="RV101" s="14"/>
      <c r="RW101" s="14"/>
      <c r="RX101" s="14"/>
      <c r="RY101" s="14"/>
      <c r="RZ101" s="14"/>
      <c r="SA101" s="14"/>
      <c r="SB101" s="14"/>
      <c r="SC101" s="14"/>
      <c r="SD101" s="14"/>
      <c r="SE101" s="14"/>
      <c r="SF101" s="14"/>
      <c r="SG101" s="14"/>
      <c r="SH101" s="14"/>
      <c r="SI101" s="14"/>
      <c r="SJ101" s="14"/>
      <c r="SK101" s="14"/>
      <c r="SL101" s="14"/>
      <c r="SM101" s="14"/>
      <c r="SN101" s="14"/>
      <c r="SO101" s="14"/>
      <c r="SP101" s="14"/>
      <c r="SQ101" s="14"/>
      <c r="SR101" s="14"/>
      <c r="SS101" s="14"/>
      <c r="ST101" s="14"/>
      <c r="SU101" s="14"/>
      <c r="SV101" s="14"/>
      <c r="SW101" s="14"/>
      <c r="SX101" s="14"/>
      <c r="SY101" s="14"/>
      <c r="SZ101" s="14"/>
      <c r="TA101" s="14"/>
      <c r="TB101" s="14"/>
      <c r="TC101" s="14"/>
      <c r="TD101" s="14"/>
      <c r="TE101" s="14"/>
      <c r="TF101" s="14"/>
      <c r="TG101" s="14"/>
      <c r="TH101" s="14"/>
      <c r="TI101" s="14"/>
      <c r="TJ101" s="14"/>
      <c r="TK101" s="14"/>
      <c r="TL101" s="14"/>
      <c r="TM101" s="14"/>
      <c r="TN101" s="14"/>
      <c r="TO101" s="14"/>
      <c r="TP101" s="14"/>
      <c r="TQ101" s="14"/>
      <c r="TR101" s="14"/>
      <c r="TS101" s="14"/>
      <c r="TT101" s="14"/>
      <c r="TU101" s="14"/>
      <c r="TV101" s="14"/>
      <c r="TW101" s="14"/>
      <c r="TX101" s="14"/>
      <c r="TY101" s="14"/>
      <c r="TZ101" s="14"/>
      <c r="UA101" s="14"/>
      <c r="UB101" s="14"/>
      <c r="UC101" s="14"/>
      <c r="UD101" s="14"/>
      <c r="UE101" s="14"/>
      <c r="UF101" s="14"/>
      <c r="UG101" s="14"/>
      <c r="UH101" s="14"/>
      <c r="UI101" s="14"/>
      <c r="UJ101" s="14"/>
      <c r="UK101" s="14"/>
      <c r="UL101" s="14"/>
      <c r="UM101" s="14"/>
      <c r="UN101" s="14"/>
      <c r="UO101" s="14"/>
      <c r="UP101" s="14"/>
      <c r="UQ101" s="14"/>
      <c r="UR101" s="14"/>
      <c r="US101" s="14"/>
      <c r="UT101" s="14"/>
      <c r="UU101" s="14"/>
      <c r="UV101" s="14"/>
      <c r="UW101" s="14"/>
      <c r="UX101" s="14"/>
      <c r="UY101" s="14"/>
      <c r="UZ101" s="14"/>
      <c r="VA101" s="14"/>
      <c r="VB101" s="14"/>
      <c r="VC101" s="14"/>
      <c r="VD101" s="14"/>
      <c r="VE101" s="14"/>
      <c r="VF101" s="14"/>
      <c r="VG101" s="14"/>
      <c r="VH101" s="14"/>
      <c r="VI101" s="14"/>
      <c r="VJ101" s="14"/>
      <c r="VK101" s="14"/>
      <c r="VL101" s="14"/>
      <c r="VM101" s="14"/>
      <c r="VN101" s="14"/>
      <c r="VO101" s="14"/>
      <c r="VP101" s="14"/>
      <c r="VQ101" s="14"/>
      <c r="VR101" s="14"/>
      <c r="VS101" s="14"/>
      <c r="VT101" s="14"/>
      <c r="VU101" s="14"/>
      <c r="VV101" s="14"/>
      <c r="VW101" s="14"/>
      <c r="VX101" s="14"/>
      <c r="VY101" s="14"/>
      <c r="VZ101" s="14"/>
      <c r="WA101" s="14"/>
      <c r="WB101" s="14"/>
      <c r="WC101" s="14"/>
      <c r="WD101" s="14"/>
      <c r="WE101" s="14"/>
      <c r="WF101" s="14"/>
      <c r="WG101" s="14"/>
      <c r="WH101" s="14"/>
      <c r="WI101" s="14"/>
      <c r="WJ101" s="14"/>
      <c r="WK101" s="14"/>
      <c r="WL101" s="14"/>
      <c r="WM101" s="14"/>
      <c r="WN101" s="14"/>
      <c r="WO101" s="14"/>
      <c r="WP101" s="14"/>
      <c r="WQ101" s="14"/>
      <c r="WR101" s="14"/>
      <c r="WS101" s="14"/>
      <c r="WT101" s="14"/>
      <c r="WU101" s="14"/>
      <c r="WV101" s="14"/>
      <c r="WW101" s="14"/>
      <c r="WX101" s="14"/>
      <c r="WY101" s="14"/>
      <c r="WZ101" s="14"/>
      <c r="XA101" s="14"/>
      <c r="XB101" s="14"/>
      <c r="XC101" s="14"/>
      <c r="XD101" s="14"/>
      <c r="XE101" s="14"/>
      <c r="XF101" s="14"/>
      <c r="XG101" s="14"/>
      <c r="XH101" s="14"/>
      <c r="XI101" s="14"/>
      <c r="XJ101" s="14"/>
      <c r="XK101" s="14"/>
      <c r="XL101" s="14"/>
      <c r="XM101" s="14"/>
      <c r="XN101" s="14"/>
      <c r="XO101" s="14"/>
      <c r="XP101" s="14"/>
      <c r="XQ101" s="14"/>
      <c r="XR101" s="14"/>
      <c r="XS101" s="14"/>
      <c r="XT101" s="14"/>
      <c r="XU101" s="14"/>
      <c r="XV101" s="14"/>
      <c r="XW101" s="14"/>
      <c r="XX101" s="14"/>
      <c r="XY101" s="14"/>
      <c r="XZ101" s="14"/>
      <c r="YA101" s="14"/>
      <c r="YB101" s="14"/>
      <c r="YC101" s="14"/>
      <c r="YD101" s="14"/>
      <c r="YE101" s="14"/>
      <c r="YF101" s="14"/>
      <c r="YG101" s="14"/>
      <c r="YH101" s="14"/>
      <c r="YI101" s="14"/>
      <c r="YJ101" s="14"/>
      <c r="YK101" s="14"/>
      <c r="YL101" s="14"/>
      <c r="YM101" s="14"/>
      <c r="YN101" s="14"/>
      <c r="YO101" s="14"/>
      <c r="YP101" s="14"/>
      <c r="YQ101" s="14"/>
      <c r="YR101" s="14"/>
      <c r="YS101" s="14"/>
      <c r="YT101" s="14"/>
      <c r="YU101" s="14"/>
      <c r="YV101" s="14"/>
      <c r="YW101" s="14"/>
      <c r="YX101" s="14"/>
      <c r="YY101" s="14"/>
      <c r="YZ101" s="14"/>
      <c r="ZA101" s="14"/>
      <c r="ZB101" s="14"/>
      <c r="ZC101" s="14"/>
      <c r="ZD101" s="14"/>
      <c r="ZE101" s="14"/>
      <c r="ZF101" s="14"/>
      <c r="ZG101" s="14"/>
      <c r="ZH101" s="14"/>
      <c r="ZI101" s="14"/>
      <c r="ZJ101" s="14"/>
      <c r="ZK101" s="14"/>
      <c r="ZL101" s="14"/>
      <c r="ZM101" s="14"/>
      <c r="ZN101" s="14"/>
      <c r="ZO101" s="14"/>
      <c r="ZP101" s="14"/>
      <c r="ZQ101" s="14"/>
      <c r="ZR101" s="14"/>
      <c r="ZS101" s="14"/>
      <c r="ZT101" s="14"/>
      <c r="ZU101" s="14"/>
      <c r="ZV101" s="14"/>
      <c r="ZW101" s="14"/>
      <c r="ZX101" s="14"/>
      <c r="ZY101" s="14"/>
      <c r="ZZ101" s="14"/>
    </row>
    <row r="102" spans="1:702" ht="15.95" customHeight="1" x14ac:dyDescent="0.25">
      <c r="A102" s="7">
        <v>75336</v>
      </c>
      <c r="B102" s="7" t="s">
        <v>198</v>
      </c>
      <c r="C102" s="6" t="s">
        <v>206</v>
      </c>
      <c r="D102" s="7" t="s">
        <v>92</v>
      </c>
      <c r="E102" s="7" t="s">
        <v>93</v>
      </c>
      <c r="F102" s="7" t="s">
        <v>94</v>
      </c>
      <c r="G102" s="7" t="s">
        <v>95</v>
      </c>
      <c r="H102" s="7" t="s">
        <v>96</v>
      </c>
      <c r="I102" s="7" t="s">
        <v>200</v>
      </c>
      <c r="J102" s="7" t="s">
        <v>207</v>
      </c>
      <c r="K102" s="7" t="s">
        <v>208</v>
      </c>
      <c r="L102" s="14">
        <v>43155</v>
      </c>
      <c r="M102" s="14">
        <v>43155</v>
      </c>
      <c r="N102" s="14"/>
      <c r="O102" s="14">
        <v>43155</v>
      </c>
      <c r="P102" s="14">
        <v>1083.5</v>
      </c>
      <c r="Q102" s="14">
        <v>-42071.5</v>
      </c>
      <c r="R102" s="26"/>
      <c r="S102" s="14">
        <v>0</v>
      </c>
      <c r="T102" s="14">
        <v>0</v>
      </c>
      <c r="U102" s="14">
        <v>0</v>
      </c>
      <c r="V102" s="14">
        <v>0</v>
      </c>
      <c r="W102" s="14">
        <v>0</v>
      </c>
      <c r="X102" s="14">
        <v>0</v>
      </c>
      <c r="Y102" s="14">
        <v>0</v>
      </c>
      <c r="Z102" s="14">
        <v>0</v>
      </c>
      <c r="AA102" s="14">
        <v>0</v>
      </c>
      <c r="AB102" s="14">
        <v>0</v>
      </c>
      <c r="AC102" s="14">
        <v>0</v>
      </c>
      <c r="AD102" s="14">
        <v>0</v>
      </c>
      <c r="AE102" s="14">
        <v>0</v>
      </c>
      <c r="AF102" s="14">
        <v>0</v>
      </c>
      <c r="AG102" s="14">
        <v>0</v>
      </c>
      <c r="AH102" s="14">
        <v>0</v>
      </c>
      <c r="AI102" s="14">
        <v>0</v>
      </c>
      <c r="AJ102" s="14">
        <v>0</v>
      </c>
      <c r="AK102" s="14">
        <v>0</v>
      </c>
      <c r="AL102" s="14">
        <v>0</v>
      </c>
      <c r="AM102" s="14">
        <v>0</v>
      </c>
      <c r="AN102" s="14">
        <v>0</v>
      </c>
      <c r="AO102" s="14">
        <v>0</v>
      </c>
      <c r="AP102" s="14">
        <v>0</v>
      </c>
      <c r="AQ102" s="14">
        <v>0</v>
      </c>
      <c r="AR102" s="14">
        <v>0</v>
      </c>
      <c r="AS102" s="14">
        <v>0</v>
      </c>
      <c r="AT102" s="14">
        <v>0</v>
      </c>
      <c r="AU102" s="14">
        <v>0</v>
      </c>
      <c r="AV102" s="14">
        <v>0</v>
      </c>
      <c r="AW102" s="14">
        <v>0</v>
      </c>
      <c r="AX102" s="14">
        <v>0</v>
      </c>
      <c r="AY102" s="14">
        <v>0</v>
      </c>
      <c r="AZ102" s="14">
        <v>0</v>
      </c>
      <c r="BA102" s="14">
        <v>0</v>
      </c>
      <c r="BB102" s="14">
        <v>0</v>
      </c>
      <c r="BC102" s="14">
        <v>0</v>
      </c>
      <c r="BD102" s="14">
        <v>0</v>
      </c>
      <c r="BE102" s="14">
        <v>0</v>
      </c>
      <c r="BF102" s="14">
        <v>13938.75</v>
      </c>
      <c r="BG102" s="14">
        <v>0</v>
      </c>
      <c r="BH102" s="14">
        <v>0</v>
      </c>
      <c r="BI102" s="14">
        <v>0</v>
      </c>
      <c r="BJ102" s="14">
        <v>0</v>
      </c>
      <c r="BK102" s="14">
        <v>0</v>
      </c>
      <c r="BL102" s="14">
        <v>17655</v>
      </c>
      <c r="BM102" s="14">
        <v>1083.5</v>
      </c>
      <c r="BN102" s="14">
        <v>0.06</v>
      </c>
      <c r="BO102" s="14">
        <v>0</v>
      </c>
      <c r="BP102" s="14">
        <v>0</v>
      </c>
      <c r="BQ102" s="14">
        <v>0</v>
      </c>
      <c r="BR102" s="14">
        <v>0</v>
      </c>
      <c r="BS102" s="14">
        <v>0</v>
      </c>
      <c r="BT102" s="14">
        <v>0</v>
      </c>
      <c r="BU102" s="14">
        <v>3561.25</v>
      </c>
      <c r="BV102" s="14">
        <v>0</v>
      </c>
      <c r="BW102" s="14">
        <v>0</v>
      </c>
      <c r="BX102" s="14">
        <v>0</v>
      </c>
      <c r="BY102" s="14">
        <v>0</v>
      </c>
      <c r="BZ102" s="14">
        <v>0</v>
      </c>
      <c r="CA102" s="14">
        <v>0</v>
      </c>
      <c r="CB102" s="14">
        <v>0</v>
      </c>
      <c r="CC102" s="14">
        <v>0</v>
      </c>
      <c r="CD102" s="14">
        <v>0</v>
      </c>
      <c r="CE102" s="14">
        <v>0</v>
      </c>
      <c r="CF102" s="14">
        <v>0</v>
      </c>
      <c r="CG102" s="14">
        <v>0</v>
      </c>
      <c r="CH102" s="14">
        <v>0</v>
      </c>
      <c r="CI102" s="14">
        <v>0</v>
      </c>
      <c r="CJ102" s="14">
        <v>0</v>
      </c>
      <c r="CK102" s="14">
        <v>0</v>
      </c>
      <c r="CL102" s="14">
        <v>0</v>
      </c>
      <c r="CM102" s="14">
        <v>8000</v>
      </c>
      <c r="CN102" s="14">
        <v>0</v>
      </c>
      <c r="CO102" s="14">
        <v>0</v>
      </c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  <c r="DL102" s="14"/>
      <c r="DM102" s="14"/>
      <c r="DN102" s="14"/>
      <c r="DO102" s="14"/>
      <c r="DP102" s="14"/>
      <c r="DQ102" s="14"/>
      <c r="DR102" s="14"/>
      <c r="DS102" s="14"/>
      <c r="DT102" s="14"/>
      <c r="DU102" s="14"/>
      <c r="DV102" s="14"/>
      <c r="DW102" s="14"/>
      <c r="DX102" s="14"/>
      <c r="DY102" s="14"/>
      <c r="DZ102" s="14"/>
      <c r="EA102" s="14"/>
      <c r="EB102" s="14"/>
      <c r="EC102" s="14"/>
      <c r="ED102" s="14"/>
      <c r="EE102" s="14"/>
      <c r="EF102" s="14"/>
      <c r="EG102" s="14"/>
      <c r="EH102" s="14"/>
      <c r="EI102" s="14"/>
      <c r="EJ102" s="14"/>
      <c r="EK102" s="14"/>
      <c r="EL102" s="14"/>
      <c r="EM102" s="14"/>
      <c r="EN102" s="14"/>
      <c r="EO102" s="14"/>
      <c r="EP102" s="14"/>
      <c r="EQ102" s="14"/>
      <c r="ER102" s="14"/>
      <c r="ES102" s="14"/>
      <c r="ET102" s="14"/>
      <c r="EU102" s="14"/>
      <c r="EV102" s="14"/>
      <c r="EW102" s="14"/>
      <c r="EX102" s="14"/>
      <c r="EY102" s="14"/>
      <c r="EZ102" s="14"/>
      <c r="FA102" s="14"/>
      <c r="FB102" s="14"/>
      <c r="FC102" s="14"/>
      <c r="FD102" s="14"/>
      <c r="FE102" s="14"/>
      <c r="FF102" s="14"/>
      <c r="FG102" s="14"/>
      <c r="FH102" s="14"/>
      <c r="FI102" s="14"/>
      <c r="FJ102" s="14"/>
      <c r="FK102" s="14"/>
      <c r="FL102" s="14"/>
      <c r="FM102" s="14"/>
      <c r="FN102" s="14"/>
      <c r="FO102" s="14"/>
      <c r="FP102" s="14"/>
      <c r="FQ102" s="14"/>
      <c r="FR102" s="14"/>
      <c r="FS102" s="14"/>
      <c r="FT102" s="14"/>
      <c r="FU102" s="14"/>
      <c r="FV102" s="14"/>
      <c r="FW102" s="14"/>
      <c r="FX102" s="14"/>
      <c r="FY102" s="14"/>
      <c r="FZ102" s="14"/>
      <c r="GA102" s="14"/>
      <c r="GB102" s="14"/>
      <c r="GC102" s="14"/>
      <c r="GD102" s="14"/>
      <c r="GE102" s="14"/>
      <c r="GF102" s="14"/>
      <c r="GG102" s="14"/>
      <c r="GH102" s="14"/>
      <c r="GI102" s="14"/>
      <c r="GJ102" s="14"/>
      <c r="GK102" s="14"/>
      <c r="GL102" s="14"/>
      <c r="GM102" s="14"/>
      <c r="GN102" s="14"/>
      <c r="GO102" s="14"/>
      <c r="GP102" s="14"/>
      <c r="GQ102" s="14"/>
      <c r="GR102" s="14"/>
      <c r="GS102" s="14"/>
      <c r="GT102" s="14"/>
      <c r="GU102" s="14"/>
      <c r="GV102" s="14"/>
      <c r="GW102" s="14"/>
      <c r="GX102" s="14"/>
      <c r="GY102" s="14"/>
      <c r="GZ102" s="14"/>
      <c r="HA102" s="14"/>
      <c r="HB102" s="14"/>
      <c r="HC102" s="14"/>
      <c r="HD102" s="14"/>
      <c r="HE102" s="14"/>
      <c r="HF102" s="14"/>
      <c r="HG102" s="14"/>
      <c r="HH102" s="14"/>
      <c r="HI102" s="14"/>
      <c r="HJ102" s="14"/>
      <c r="HK102" s="14"/>
      <c r="HL102" s="14"/>
      <c r="HM102" s="14"/>
      <c r="HN102" s="14"/>
      <c r="HO102" s="14"/>
      <c r="HP102" s="14"/>
      <c r="HQ102" s="14"/>
      <c r="HR102" s="14"/>
      <c r="HS102" s="14"/>
      <c r="HT102" s="14"/>
      <c r="HU102" s="14"/>
      <c r="HV102" s="14"/>
      <c r="HW102" s="14"/>
      <c r="HX102" s="14"/>
      <c r="HY102" s="14"/>
      <c r="HZ102" s="14"/>
      <c r="IA102" s="14"/>
      <c r="IB102" s="14"/>
      <c r="IC102" s="14"/>
      <c r="ID102" s="14"/>
      <c r="IE102" s="14"/>
      <c r="IF102" s="14"/>
      <c r="IG102" s="14"/>
      <c r="IH102" s="14"/>
      <c r="II102" s="14"/>
      <c r="IJ102" s="14"/>
      <c r="IK102" s="14"/>
      <c r="IL102" s="14"/>
      <c r="IM102" s="14"/>
      <c r="IN102" s="14"/>
      <c r="IO102" s="14"/>
      <c r="IP102" s="14"/>
      <c r="IQ102" s="14"/>
      <c r="IR102" s="14"/>
      <c r="IS102" s="14"/>
      <c r="IT102" s="14"/>
      <c r="IU102" s="14"/>
      <c r="IV102" s="14"/>
      <c r="IW102" s="14"/>
      <c r="IX102" s="14"/>
      <c r="IY102" s="14"/>
      <c r="IZ102" s="14"/>
      <c r="JA102" s="14"/>
      <c r="JB102" s="14"/>
      <c r="JC102" s="14"/>
      <c r="JD102" s="14"/>
      <c r="JE102" s="14"/>
      <c r="JF102" s="14"/>
      <c r="JG102" s="14"/>
      <c r="JH102" s="14"/>
      <c r="JI102" s="14"/>
      <c r="JJ102" s="14"/>
      <c r="JK102" s="14"/>
      <c r="JL102" s="14"/>
      <c r="JM102" s="14"/>
      <c r="JN102" s="14"/>
      <c r="JO102" s="14"/>
      <c r="JP102" s="14"/>
      <c r="JQ102" s="14"/>
      <c r="JR102" s="14"/>
      <c r="JS102" s="14"/>
      <c r="JT102" s="14"/>
      <c r="JU102" s="14"/>
      <c r="JV102" s="14"/>
      <c r="JW102" s="14"/>
      <c r="JX102" s="14"/>
      <c r="JY102" s="14"/>
      <c r="JZ102" s="14"/>
      <c r="KA102" s="14"/>
      <c r="KB102" s="14"/>
      <c r="KC102" s="14"/>
      <c r="KD102" s="14"/>
      <c r="KE102" s="14"/>
      <c r="KF102" s="14"/>
      <c r="KG102" s="14"/>
      <c r="KH102" s="14"/>
      <c r="KI102" s="14"/>
      <c r="KJ102" s="14"/>
      <c r="KK102" s="14"/>
      <c r="KL102" s="14"/>
      <c r="KM102" s="14"/>
      <c r="KN102" s="14"/>
      <c r="KO102" s="14"/>
      <c r="KP102" s="14"/>
      <c r="KQ102" s="14"/>
      <c r="KR102" s="14"/>
      <c r="KS102" s="14"/>
      <c r="KT102" s="14"/>
      <c r="KU102" s="14"/>
      <c r="KV102" s="14"/>
      <c r="KW102" s="14"/>
      <c r="KX102" s="14"/>
      <c r="KY102" s="14"/>
      <c r="KZ102" s="14"/>
      <c r="LA102" s="14"/>
      <c r="LB102" s="14"/>
      <c r="LC102" s="14"/>
      <c r="LD102" s="14"/>
      <c r="LE102" s="14"/>
      <c r="LF102" s="14"/>
      <c r="LG102" s="14"/>
      <c r="LH102" s="14"/>
      <c r="LI102" s="14"/>
      <c r="LJ102" s="14"/>
      <c r="LK102" s="14"/>
      <c r="LL102" s="14"/>
      <c r="LM102" s="14"/>
      <c r="LN102" s="14"/>
      <c r="LO102" s="14"/>
      <c r="LP102" s="14"/>
      <c r="LQ102" s="14"/>
      <c r="LR102" s="14"/>
      <c r="LS102" s="14"/>
      <c r="LT102" s="14"/>
      <c r="LU102" s="14"/>
      <c r="LV102" s="14"/>
      <c r="LW102" s="14"/>
      <c r="LX102" s="14"/>
      <c r="LY102" s="14"/>
      <c r="LZ102" s="14"/>
      <c r="MA102" s="14"/>
      <c r="MB102" s="14"/>
      <c r="MC102" s="14"/>
      <c r="MD102" s="14"/>
      <c r="ME102" s="14"/>
      <c r="MF102" s="14"/>
      <c r="MG102" s="14"/>
      <c r="MH102" s="14"/>
      <c r="MI102" s="14"/>
      <c r="MJ102" s="14"/>
      <c r="MK102" s="14"/>
      <c r="ML102" s="14"/>
      <c r="MM102" s="14"/>
      <c r="MN102" s="14"/>
      <c r="MO102" s="14"/>
      <c r="MP102" s="14"/>
      <c r="MQ102" s="14"/>
      <c r="MR102" s="14"/>
      <c r="MS102" s="14"/>
      <c r="MT102" s="14"/>
      <c r="MU102" s="14"/>
      <c r="MV102" s="14"/>
      <c r="MW102" s="14"/>
      <c r="MX102" s="14"/>
      <c r="MY102" s="14"/>
      <c r="MZ102" s="14"/>
      <c r="NA102" s="14"/>
      <c r="NB102" s="14"/>
      <c r="NC102" s="14"/>
      <c r="ND102" s="14"/>
      <c r="NE102" s="14"/>
      <c r="NF102" s="14"/>
      <c r="NG102" s="14"/>
      <c r="NH102" s="14"/>
      <c r="NI102" s="14"/>
      <c r="NJ102" s="14"/>
      <c r="NK102" s="14"/>
      <c r="NL102" s="14"/>
      <c r="NM102" s="14"/>
      <c r="NN102" s="14"/>
      <c r="NO102" s="14"/>
      <c r="NP102" s="14"/>
      <c r="NQ102" s="14"/>
      <c r="NR102" s="14"/>
      <c r="NS102" s="14"/>
      <c r="NT102" s="14"/>
      <c r="NU102" s="14"/>
      <c r="NV102" s="14"/>
      <c r="NW102" s="14"/>
      <c r="NX102" s="14"/>
      <c r="NY102" s="14"/>
      <c r="NZ102" s="14"/>
      <c r="OA102" s="14"/>
      <c r="OB102" s="14"/>
      <c r="OC102" s="14"/>
      <c r="OD102" s="14"/>
      <c r="OE102" s="14"/>
      <c r="OF102" s="14"/>
      <c r="OG102" s="14"/>
      <c r="OH102" s="14"/>
      <c r="OI102" s="14"/>
      <c r="OJ102" s="14"/>
      <c r="OK102" s="14"/>
      <c r="OL102" s="14"/>
      <c r="OM102" s="14"/>
      <c r="ON102" s="14"/>
      <c r="OO102" s="14"/>
      <c r="OP102" s="14"/>
      <c r="OQ102" s="14"/>
      <c r="OR102" s="14"/>
      <c r="OS102" s="14"/>
      <c r="OT102" s="14"/>
      <c r="OU102" s="14"/>
      <c r="OV102" s="14"/>
      <c r="OW102" s="14"/>
      <c r="OX102" s="14"/>
      <c r="OY102" s="14"/>
      <c r="OZ102" s="14"/>
      <c r="PA102" s="14"/>
      <c r="PB102" s="14"/>
      <c r="PC102" s="14"/>
      <c r="PD102" s="14"/>
      <c r="PE102" s="14"/>
      <c r="PF102" s="14"/>
      <c r="PG102" s="14"/>
      <c r="PH102" s="14"/>
      <c r="PI102" s="14"/>
      <c r="PJ102" s="14"/>
      <c r="PK102" s="14"/>
      <c r="PL102" s="14"/>
      <c r="PM102" s="14"/>
      <c r="PN102" s="14"/>
      <c r="PO102" s="14"/>
      <c r="PP102" s="14"/>
      <c r="PQ102" s="14"/>
      <c r="PR102" s="14"/>
      <c r="PS102" s="14"/>
      <c r="PT102" s="14"/>
      <c r="PU102" s="14"/>
      <c r="PV102" s="14"/>
      <c r="PW102" s="14"/>
      <c r="PX102" s="14"/>
      <c r="PY102" s="14"/>
      <c r="PZ102" s="14"/>
      <c r="QA102" s="14"/>
      <c r="QB102" s="14"/>
      <c r="QC102" s="14"/>
      <c r="QD102" s="14"/>
      <c r="QE102" s="14"/>
      <c r="QF102" s="14"/>
      <c r="QG102" s="14"/>
      <c r="QH102" s="14"/>
      <c r="QI102" s="14"/>
      <c r="QJ102" s="14"/>
      <c r="QK102" s="14"/>
      <c r="QL102" s="14"/>
      <c r="QM102" s="14"/>
      <c r="QN102" s="14"/>
      <c r="QO102" s="14"/>
      <c r="QP102" s="14"/>
      <c r="QQ102" s="14"/>
      <c r="QR102" s="14"/>
      <c r="QS102" s="14"/>
      <c r="QT102" s="14"/>
      <c r="QU102" s="14"/>
      <c r="QV102" s="14"/>
      <c r="QW102" s="14"/>
      <c r="QX102" s="14"/>
      <c r="QY102" s="14"/>
      <c r="QZ102" s="14"/>
      <c r="RA102" s="14"/>
      <c r="RB102" s="14"/>
      <c r="RC102" s="14"/>
      <c r="RD102" s="14"/>
      <c r="RE102" s="14"/>
      <c r="RF102" s="14"/>
      <c r="RG102" s="14"/>
      <c r="RH102" s="14"/>
      <c r="RI102" s="14"/>
      <c r="RJ102" s="14"/>
      <c r="RK102" s="14"/>
      <c r="RL102" s="14"/>
      <c r="RM102" s="14"/>
      <c r="RN102" s="14"/>
      <c r="RO102" s="14"/>
      <c r="RP102" s="14"/>
      <c r="RQ102" s="14"/>
      <c r="RR102" s="14"/>
      <c r="RS102" s="14"/>
      <c r="RT102" s="14"/>
      <c r="RU102" s="14"/>
      <c r="RV102" s="14"/>
      <c r="RW102" s="14"/>
      <c r="RX102" s="14"/>
      <c r="RY102" s="14"/>
      <c r="RZ102" s="14"/>
      <c r="SA102" s="14"/>
      <c r="SB102" s="14"/>
      <c r="SC102" s="14"/>
      <c r="SD102" s="14"/>
      <c r="SE102" s="14"/>
      <c r="SF102" s="14"/>
      <c r="SG102" s="14"/>
      <c r="SH102" s="14"/>
      <c r="SI102" s="14"/>
      <c r="SJ102" s="14"/>
      <c r="SK102" s="14"/>
      <c r="SL102" s="14"/>
      <c r="SM102" s="14"/>
      <c r="SN102" s="14"/>
      <c r="SO102" s="14"/>
      <c r="SP102" s="14"/>
      <c r="SQ102" s="14"/>
      <c r="SR102" s="14"/>
      <c r="SS102" s="14"/>
      <c r="ST102" s="14"/>
      <c r="SU102" s="14"/>
      <c r="SV102" s="14"/>
      <c r="SW102" s="14"/>
      <c r="SX102" s="14"/>
      <c r="SY102" s="14"/>
      <c r="SZ102" s="14"/>
      <c r="TA102" s="14"/>
      <c r="TB102" s="14"/>
      <c r="TC102" s="14"/>
      <c r="TD102" s="14"/>
      <c r="TE102" s="14"/>
      <c r="TF102" s="14"/>
      <c r="TG102" s="14"/>
      <c r="TH102" s="14"/>
      <c r="TI102" s="14"/>
      <c r="TJ102" s="14"/>
      <c r="TK102" s="14"/>
      <c r="TL102" s="14"/>
      <c r="TM102" s="14"/>
      <c r="TN102" s="14"/>
      <c r="TO102" s="14"/>
      <c r="TP102" s="14"/>
      <c r="TQ102" s="14"/>
      <c r="TR102" s="14"/>
      <c r="TS102" s="14"/>
      <c r="TT102" s="14"/>
      <c r="TU102" s="14"/>
      <c r="TV102" s="14"/>
      <c r="TW102" s="14"/>
      <c r="TX102" s="14"/>
      <c r="TY102" s="14"/>
      <c r="TZ102" s="14"/>
      <c r="UA102" s="14"/>
      <c r="UB102" s="14"/>
      <c r="UC102" s="14"/>
      <c r="UD102" s="14"/>
      <c r="UE102" s="14"/>
      <c r="UF102" s="14"/>
      <c r="UG102" s="14"/>
      <c r="UH102" s="14"/>
      <c r="UI102" s="14"/>
      <c r="UJ102" s="14"/>
      <c r="UK102" s="14"/>
      <c r="UL102" s="14"/>
      <c r="UM102" s="14"/>
      <c r="UN102" s="14"/>
      <c r="UO102" s="14"/>
      <c r="UP102" s="14"/>
      <c r="UQ102" s="14"/>
      <c r="UR102" s="14"/>
      <c r="US102" s="14"/>
      <c r="UT102" s="14"/>
      <c r="UU102" s="14"/>
      <c r="UV102" s="14"/>
      <c r="UW102" s="14"/>
      <c r="UX102" s="14"/>
      <c r="UY102" s="14"/>
      <c r="UZ102" s="14"/>
      <c r="VA102" s="14"/>
      <c r="VB102" s="14"/>
      <c r="VC102" s="14"/>
      <c r="VD102" s="14"/>
      <c r="VE102" s="14"/>
      <c r="VF102" s="14"/>
      <c r="VG102" s="14"/>
      <c r="VH102" s="14"/>
      <c r="VI102" s="14"/>
      <c r="VJ102" s="14"/>
      <c r="VK102" s="14"/>
      <c r="VL102" s="14"/>
      <c r="VM102" s="14"/>
      <c r="VN102" s="14"/>
      <c r="VO102" s="14"/>
      <c r="VP102" s="14"/>
      <c r="VQ102" s="14"/>
      <c r="VR102" s="14"/>
      <c r="VS102" s="14"/>
      <c r="VT102" s="14"/>
      <c r="VU102" s="14"/>
      <c r="VV102" s="14"/>
      <c r="VW102" s="14"/>
      <c r="VX102" s="14"/>
      <c r="VY102" s="14"/>
      <c r="VZ102" s="14"/>
      <c r="WA102" s="14"/>
      <c r="WB102" s="14"/>
      <c r="WC102" s="14"/>
      <c r="WD102" s="14"/>
      <c r="WE102" s="14"/>
      <c r="WF102" s="14"/>
      <c r="WG102" s="14"/>
      <c r="WH102" s="14"/>
      <c r="WI102" s="14"/>
      <c r="WJ102" s="14"/>
      <c r="WK102" s="14"/>
      <c r="WL102" s="14"/>
      <c r="WM102" s="14"/>
      <c r="WN102" s="14"/>
      <c r="WO102" s="14"/>
      <c r="WP102" s="14"/>
      <c r="WQ102" s="14"/>
      <c r="WR102" s="14"/>
      <c r="WS102" s="14"/>
      <c r="WT102" s="14"/>
      <c r="WU102" s="14"/>
      <c r="WV102" s="14"/>
      <c r="WW102" s="14"/>
      <c r="WX102" s="14"/>
      <c r="WY102" s="14"/>
      <c r="WZ102" s="14"/>
      <c r="XA102" s="14"/>
      <c r="XB102" s="14"/>
      <c r="XC102" s="14"/>
      <c r="XD102" s="14"/>
      <c r="XE102" s="14"/>
      <c r="XF102" s="14"/>
      <c r="XG102" s="14"/>
      <c r="XH102" s="14"/>
      <c r="XI102" s="14"/>
      <c r="XJ102" s="14"/>
      <c r="XK102" s="14"/>
      <c r="XL102" s="14"/>
      <c r="XM102" s="14"/>
      <c r="XN102" s="14"/>
      <c r="XO102" s="14"/>
      <c r="XP102" s="14"/>
      <c r="XQ102" s="14"/>
      <c r="XR102" s="14"/>
      <c r="XS102" s="14"/>
      <c r="XT102" s="14"/>
      <c r="XU102" s="14"/>
      <c r="XV102" s="14"/>
      <c r="XW102" s="14"/>
      <c r="XX102" s="14"/>
      <c r="XY102" s="14"/>
      <c r="XZ102" s="14"/>
      <c r="YA102" s="14"/>
      <c r="YB102" s="14"/>
      <c r="YC102" s="14"/>
      <c r="YD102" s="14"/>
      <c r="YE102" s="14"/>
      <c r="YF102" s="14"/>
      <c r="YG102" s="14"/>
      <c r="YH102" s="14"/>
      <c r="YI102" s="14"/>
      <c r="YJ102" s="14"/>
      <c r="YK102" s="14"/>
      <c r="YL102" s="14"/>
      <c r="YM102" s="14"/>
      <c r="YN102" s="14"/>
      <c r="YO102" s="14"/>
      <c r="YP102" s="14"/>
      <c r="YQ102" s="14"/>
      <c r="YR102" s="14"/>
      <c r="YS102" s="14"/>
      <c r="YT102" s="14"/>
      <c r="YU102" s="14"/>
      <c r="YV102" s="14"/>
      <c r="YW102" s="14"/>
      <c r="YX102" s="14"/>
      <c r="YY102" s="14"/>
      <c r="YZ102" s="14"/>
      <c r="ZA102" s="14"/>
      <c r="ZB102" s="14"/>
      <c r="ZC102" s="14"/>
      <c r="ZD102" s="14"/>
      <c r="ZE102" s="14"/>
      <c r="ZF102" s="14"/>
      <c r="ZG102" s="14"/>
      <c r="ZH102" s="14"/>
      <c r="ZI102" s="14"/>
      <c r="ZJ102" s="14"/>
      <c r="ZK102" s="14"/>
      <c r="ZL102" s="14"/>
      <c r="ZM102" s="14"/>
      <c r="ZN102" s="14"/>
      <c r="ZO102" s="14"/>
      <c r="ZP102" s="14"/>
      <c r="ZQ102" s="14"/>
      <c r="ZR102" s="14"/>
      <c r="ZS102" s="14"/>
      <c r="ZT102" s="14"/>
      <c r="ZU102" s="14"/>
      <c r="ZV102" s="14"/>
      <c r="ZW102" s="14"/>
      <c r="ZX102" s="14"/>
      <c r="ZY102" s="14"/>
      <c r="ZZ102" s="14"/>
    </row>
    <row r="103" spans="1:702" s="8" customFormat="1" ht="15.95" customHeight="1" x14ac:dyDescent="0.25">
      <c r="A103" s="10">
        <v>75338</v>
      </c>
      <c r="B103" s="10" t="s">
        <v>198</v>
      </c>
      <c r="C103" s="9" t="s">
        <v>209</v>
      </c>
      <c r="D103" s="10" t="s">
        <v>92</v>
      </c>
      <c r="E103" s="10" t="s">
        <v>93</v>
      </c>
      <c r="F103" s="10" t="s">
        <v>94</v>
      </c>
      <c r="G103" s="10" t="s">
        <v>95</v>
      </c>
      <c r="H103" s="10" t="s">
        <v>96</v>
      </c>
      <c r="I103" s="10" t="s">
        <v>200</v>
      </c>
      <c r="J103" s="10" t="s">
        <v>210</v>
      </c>
      <c r="K103" s="10" t="s">
        <v>211</v>
      </c>
      <c r="L103" s="18">
        <v>2500</v>
      </c>
      <c r="M103" s="18">
        <v>2500</v>
      </c>
      <c r="N103" s="18"/>
      <c r="O103" s="18">
        <v>2500</v>
      </c>
      <c r="P103" s="18">
        <v>1083.5</v>
      </c>
      <c r="Q103" s="18">
        <v>-1416.5</v>
      </c>
      <c r="R103" s="29"/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0</v>
      </c>
      <c r="AC103" s="18">
        <v>0</v>
      </c>
      <c r="AD103" s="18">
        <v>0</v>
      </c>
      <c r="AE103" s="18">
        <v>0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  <c r="AN103" s="18">
        <v>0</v>
      </c>
      <c r="AO103" s="18">
        <v>0</v>
      </c>
      <c r="AP103" s="18">
        <v>0</v>
      </c>
      <c r="AQ103" s="18">
        <v>0</v>
      </c>
      <c r="AR103" s="18">
        <v>0</v>
      </c>
      <c r="AS103" s="18">
        <v>0</v>
      </c>
      <c r="AT103" s="18">
        <v>0</v>
      </c>
      <c r="AU103" s="18">
        <v>0</v>
      </c>
      <c r="AV103" s="18">
        <v>0</v>
      </c>
      <c r="AW103" s="18">
        <v>0</v>
      </c>
      <c r="AX103" s="18">
        <v>0</v>
      </c>
      <c r="AY103" s="18">
        <v>0</v>
      </c>
      <c r="AZ103" s="18">
        <v>0</v>
      </c>
      <c r="BA103" s="18">
        <v>0</v>
      </c>
      <c r="BB103" s="18">
        <v>0</v>
      </c>
      <c r="BC103" s="18">
        <v>0</v>
      </c>
      <c r="BD103" s="18">
        <v>0</v>
      </c>
      <c r="BE103" s="18">
        <v>0</v>
      </c>
      <c r="BF103" s="18">
        <v>0</v>
      </c>
      <c r="BG103" s="18">
        <v>0</v>
      </c>
      <c r="BH103" s="18">
        <v>0</v>
      </c>
      <c r="BI103" s="18">
        <v>0</v>
      </c>
      <c r="BJ103" s="18">
        <v>0</v>
      </c>
      <c r="BK103" s="18">
        <v>0</v>
      </c>
      <c r="BL103" s="18">
        <v>1500</v>
      </c>
      <c r="BM103" s="18">
        <v>1083.5</v>
      </c>
      <c r="BN103" s="18">
        <v>0.72</v>
      </c>
      <c r="BO103" s="18">
        <v>0</v>
      </c>
      <c r="BP103" s="18">
        <v>0</v>
      </c>
      <c r="BQ103" s="18">
        <v>0</v>
      </c>
      <c r="BR103" s="18">
        <v>0</v>
      </c>
      <c r="BS103" s="18">
        <v>0</v>
      </c>
      <c r="BT103" s="18">
        <v>0</v>
      </c>
      <c r="BU103" s="18">
        <v>0</v>
      </c>
      <c r="BV103" s="18">
        <v>0</v>
      </c>
      <c r="BW103" s="18">
        <v>0</v>
      </c>
      <c r="BX103" s="18">
        <v>0</v>
      </c>
      <c r="BY103" s="18">
        <v>0</v>
      </c>
      <c r="BZ103" s="18">
        <v>0</v>
      </c>
      <c r="CA103" s="18">
        <v>0</v>
      </c>
      <c r="CB103" s="18">
        <v>0</v>
      </c>
      <c r="CC103" s="18">
        <v>0</v>
      </c>
      <c r="CD103" s="18">
        <v>0</v>
      </c>
      <c r="CE103" s="18">
        <v>0</v>
      </c>
      <c r="CF103" s="18">
        <v>0</v>
      </c>
      <c r="CG103" s="18">
        <v>0</v>
      </c>
      <c r="CH103" s="18">
        <v>0</v>
      </c>
      <c r="CI103" s="18">
        <v>0</v>
      </c>
      <c r="CJ103" s="18">
        <v>0</v>
      </c>
      <c r="CK103" s="18">
        <v>0</v>
      </c>
      <c r="CL103" s="18">
        <v>0</v>
      </c>
      <c r="CM103" s="18">
        <v>1000</v>
      </c>
      <c r="CN103" s="18">
        <v>0</v>
      </c>
      <c r="CO103" s="18">
        <v>0</v>
      </c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  <c r="MX103" s="18"/>
      <c r="MY103" s="18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18"/>
      <c r="NZ103" s="18"/>
      <c r="OA103" s="18"/>
      <c r="OB103" s="18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  <c r="PC103" s="18"/>
      <c r="PD103" s="18"/>
      <c r="PE103" s="18"/>
      <c r="PF103" s="18"/>
      <c r="PG103" s="18"/>
      <c r="PH103" s="18"/>
      <c r="PI103" s="18"/>
      <c r="PJ103" s="18"/>
      <c r="PK103" s="18"/>
      <c r="PL103" s="18"/>
      <c r="PM103" s="18"/>
      <c r="PN103" s="18"/>
      <c r="PO103" s="18"/>
      <c r="PP103" s="18"/>
      <c r="PQ103" s="18"/>
      <c r="PR103" s="18"/>
      <c r="PS103" s="18"/>
      <c r="PT103" s="18"/>
      <c r="PU103" s="18"/>
      <c r="PV103" s="18"/>
      <c r="PW103" s="18"/>
      <c r="PX103" s="18"/>
      <c r="PY103" s="18"/>
      <c r="PZ103" s="18"/>
      <c r="QA103" s="18"/>
      <c r="QB103" s="18"/>
      <c r="QC103" s="18"/>
      <c r="QD103" s="18"/>
      <c r="QE103" s="18"/>
      <c r="QF103" s="18"/>
      <c r="QG103" s="18"/>
      <c r="QH103" s="18"/>
      <c r="QI103" s="18"/>
      <c r="QJ103" s="18"/>
      <c r="QK103" s="18"/>
      <c r="QL103" s="18"/>
      <c r="QM103" s="18"/>
      <c r="QN103" s="18"/>
      <c r="QO103" s="18"/>
      <c r="QP103" s="18"/>
      <c r="QQ103" s="18"/>
      <c r="QR103" s="18"/>
      <c r="QS103" s="18"/>
      <c r="QT103" s="18"/>
      <c r="QU103" s="18"/>
      <c r="QV103" s="18"/>
      <c r="QW103" s="18"/>
      <c r="QX103" s="18"/>
      <c r="QY103" s="18"/>
      <c r="QZ103" s="18"/>
      <c r="RA103" s="18"/>
      <c r="RB103" s="18"/>
      <c r="RC103" s="18"/>
      <c r="RD103" s="18"/>
      <c r="RE103" s="18"/>
      <c r="RF103" s="18"/>
      <c r="RG103" s="18"/>
      <c r="RH103" s="18"/>
      <c r="RI103" s="18"/>
      <c r="RJ103" s="18"/>
      <c r="RK103" s="18"/>
      <c r="RL103" s="18"/>
      <c r="RM103" s="18"/>
      <c r="RN103" s="18"/>
      <c r="RO103" s="18"/>
      <c r="RP103" s="18"/>
      <c r="RQ103" s="18"/>
      <c r="RR103" s="18"/>
      <c r="RS103" s="18"/>
      <c r="RT103" s="18"/>
      <c r="RU103" s="18"/>
      <c r="RV103" s="18"/>
      <c r="RW103" s="18"/>
      <c r="RX103" s="18"/>
      <c r="RY103" s="18"/>
      <c r="RZ103" s="18"/>
      <c r="SA103" s="18"/>
      <c r="SB103" s="18"/>
      <c r="SC103" s="18"/>
      <c r="SD103" s="18"/>
      <c r="SE103" s="18"/>
      <c r="SF103" s="18"/>
      <c r="SG103" s="18"/>
      <c r="SH103" s="18"/>
      <c r="SI103" s="18"/>
      <c r="SJ103" s="18"/>
      <c r="SK103" s="18"/>
      <c r="SL103" s="18"/>
      <c r="SM103" s="18"/>
      <c r="SN103" s="18"/>
      <c r="SO103" s="18"/>
      <c r="SP103" s="18"/>
      <c r="SQ103" s="18"/>
      <c r="SR103" s="18"/>
      <c r="SS103" s="18"/>
      <c r="ST103" s="18"/>
      <c r="SU103" s="18"/>
      <c r="SV103" s="18"/>
      <c r="SW103" s="18"/>
      <c r="SX103" s="18"/>
      <c r="SY103" s="18"/>
      <c r="SZ103" s="18"/>
      <c r="TA103" s="18"/>
      <c r="TB103" s="18"/>
      <c r="TC103" s="18"/>
      <c r="TD103" s="18"/>
      <c r="TE103" s="18"/>
      <c r="TF103" s="18"/>
      <c r="TG103" s="18"/>
      <c r="TH103" s="18"/>
      <c r="TI103" s="18"/>
      <c r="TJ103" s="18"/>
      <c r="TK103" s="18"/>
      <c r="TL103" s="18"/>
      <c r="TM103" s="18"/>
      <c r="TN103" s="18"/>
      <c r="TO103" s="18"/>
      <c r="TP103" s="18"/>
      <c r="TQ103" s="18"/>
      <c r="TR103" s="18"/>
      <c r="TS103" s="18"/>
      <c r="TT103" s="18"/>
      <c r="TU103" s="18"/>
      <c r="TV103" s="18"/>
      <c r="TW103" s="18"/>
      <c r="TX103" s="18"/>
      <c r="TY103" s="18"/>
      <c r="TZ103" s="18"/>
      <c r="UA103" s="18"/>
      <c r="UB103" s="18"/>
      <c r="UC103" s="18"/>
      <c r="UD103" s="18"/>
      <c r="UE103" s="18"/>
      <c r="UF103" s="18"/>
      <c r="UG103" s="18"/>
      <c r="UH103" s="18"/>
      <c r="UI103" s="18"/>
      <c r="UJ103" s="18"/>
      <c r="UK103" s="18"/>
      <c r="UL103" s="18"/>
      <c r="UM103" s="18"/>
      <c r="UN103" s="18"/>
      <c r="UO103" s="18"/>
      <c r="UP103" s="18"/>
      <c r="UQ103" s="18"/>
      <c r="UR103" s="18"/>
      <c r="US103" s="18"/>
      <c r="UT103" s="18"/>
      <c r="UU103" s="18"/>
      <c r="UV103" s="18"/>
      <c r="UW103" s="18"/>
      <c r="UX103" s="18"/>
      <c r="UY103" s="18"/>
      <c r="UZ103" s="18"/>
      <c r="VA103" s="18"/>
      <c r="VB103" s="18"/>
      <c r="VC103" s="18"/>
      <c r="VD103" s="18"/>
      <c r="VE103" s="18"/>
      <c r="VF103" s="18"/>
      <c r="VG103" s="18"/>
      <c r="VH103" s="18"/>
      <c r="VI103" s="18"/>
      <c r="VJ103" s="18"/>
      <c r="VK103" s="18"/>
      <c r="VL103" s="18"/>
      <c r="VM103" s="18"/>
      <c r="VN103" s="18"/>
      <c r="VO103" s="18"/>
      <c r="VP103" s="18"/>
      <c r="VQ103" s="18"/>
      <c r="VR103" s="18"/>
      <c r="VS103" s="18"/>
      <c r="VT103" s="18"/>
      <c r="VU103" s="18"/>
      <c r="VV103" s="18"/>
      <c r="VW103" s="18"/>
      <c r="VX103" s="18"/>
      <c r="VY103" s="18"/>
      <c r="VZ103" s="18"/>
      <c r="WA103" s="18"/>
      <c r="WB103" s="18"/>
      <c r="WC103" s="18"/>
      <c r="WD103" s="18"/>
      <c r="WE103" s="18"/>
      <c r="WF103" s="18"/>
      <c r="WG103" s="18"/>
      <c r="WH103" s="18"/>
      <c r="WI103" s="18"/>
      <c r="WJ103" s="18"/>
      <c r="WK103" s="18"/>
      <c r="WL103" s="18"/>
      <c r="WM103" s="18"/>
      <c r="WN103" s="18"/>
      <c r="WO103" s="18"/>
      <c r="WP103" s="18"/>
      <c r="WQ103" s="18"/>
      <c r="WR103" s="18"/>
      <c r="WS103" s="18"/>
      <c r="WT103" s="18"/>
      <c r="WU103" s="18"/>
      <c r="WV103" s="18"/>
      <c r="WW103" s="18"/>
      <c r="WX103" s="18"/>
      <c r="WY103" s="18"/>
      <c r="WZ103" s="18"/>
      <c r="XA103" s="18"/>
      <c r="XB103" s="18"/>
      <c r="XC103" s="18"/>
      <c r="XD103" s="18"/>
      <c r="XE103" s="18"/>
      <c r="XF103" s="18"/>
      <c r="XG103" s="18"/>
      <c r="XH103" s="18"/>
      <c r="XI103" s="18"/>
      <c r="XJ103" s="18"/>
      <c r="XK103" s="18"/>
      <c r="XL103" s="18"/>
      <c r="XM103" s="18"/>
      <c r="XN103" s="18"/>
      <c r="XO103" s="18"/>
      <c r="XP103" s="18"/>
      <c r="XQ103" s="18"/>
      <c r="XR103" s="18"/>
      <c r="XS103" s="18"/>
      <c r="XT103" s="18"/>
      <c r="XU103" s="18"/>
      <c r="XV103" s="18"/>
      <c r="XW103" s="18"/>
      <c r="XX103" s="18"/>
      <c r="XY103" s="18"/>
      <c r="XZ103" s="18"/>
      <c r="YA103" s="18"/>
      <c r="YB103" s="18"/>
      <c r="YC103" s="18"/>
      <c r="YD103" s="18"/>
      <c r="YE103" s="18"/>
      <c r="YF103" s="18"/>
      <c r="YG103" s="18"/>
      <c r="YH103" s="18"/>
      <c r="YI103" s="18"/>
      <c r="YJ103" s="18"/>
      <c r="YK103" s="18"/>
      <c r="YL103" s="18"/>
      <c r="YM103" s="18"/>
      <c r="YN103" s="18"/>
      <c r="YO103" s="18"/>
      <c r="YP103" s="18"/>
      <c r="YQ103" s="18"/>
      <c r="YR103" s="18"/>
      <c r="YS103" s="18"/>
      <c r="YT103" s="18"/>
      <c r="YU103" s="18"/>
      <c r="YV103" s="18"/>
      <c r="YW103" s="18"/>
      <c r="YX103" s="18"/>
      <c r="YY103" s="18"/>
      <c r="YZ103" s="18"/>
      <c r="ZA103" s="18"/>
      <c r="ZB103" s="18"/>
      <c r="ZC103" s="18"/>
      <c r="ZD103" s="18"/>
      <c r="ZE103" s="18"/>
      <c r="ZF103" s="18"/>
      <c r="ZG103" s="18"/>
      <c r="ZH103" s="18"/>
      <c r="ZI103" s="18"/>
      <c r="ZJ103" s="18"/>
      <c r="ZK103" s="18"/>
      <c r="ZL103" s="18"/>
      <c r="ZM103" s="18"/>
      <c r="ZN103" s="18"/>
      <c r="ZO103" s="18"/>
      <c r="ZP103" s="18"/>
      <c r="ZQ103" s="18"/>
      <c r="ZR103" s="18"/>
      <c r="ZS103" s="18"/>
      <c r="ZT103" s="18"/>
      <c r="ZU103" s="18"/>
      <c r="ZV103" s="18"/>
      <c r="ZW103" s="18"/>
      <c r="ZX103" s="18"/>
      <c r="ZY103" s="18"/>
      <c r="ZZ103" s="18"/>
    </row>
    <row r="104" spans="1:702" s="8" customFormat="1" ht="15.95" customHeight="1" x14ac:dyDescent="0.25">
      <c r="A104" s="10">
        <v>75340</v>
      </c>
      <c r="B104" s="10" t="s">
        <v>198</v>
      </c>
      <c r="C104" s="9" t="s">
        <v>206</v>
      </c>
      <c r="D104" s="10" t="s">
        <v>92</v>
      </c>
      <c r="E104" s="10" t="s">
        <v>93</v>
      </c>
      <c r="F104" s="10" t="s">
        <v>94</v>
      </c>
      <c r="G104" s="10" t="s">
        <v>95</v>
      </c>
      <c r="H104" s="10" t="s">
        <v>96</v>
      </c>
      <c r="I104" s="10" t="s">
        <v>200</v>
      </c>
      <c r="J104" s="10" t="s">
        <v>212</v>
      </c>
      <c r="K104" s="10" t="s">
        <v>213</v>
      </c>
      <c r="L104" s="18">
        <v>6155</v>
      </c>
      <c r="M104" s="18">
        <v>6155</v>
      </c>
      <c r="N104" s="18"/>
      <c r="O104" s="18">
        <v>6155</v>
      </c>
      <c r="P104" s="18"/>
      <c r="Q104" s="18">
        <v>-6155</v>
      </c>
      <c r="R104" s="29"/>
      <c r="S104" s="18">
        <v>0</v>
      </c>
      <c r="T104" s="18">
        <v>0</v>
      </c>
      <c r="U104" s="18">
        <v>0</v>
      </c>
      <c r="V104" s="18">
        <v>0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  <c r="AN104" s="18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18">
        <v>0</v>
      </c>
      <c r="AZ104" s="18">
        <v>0</v>
      </c>
      <c r="BA104" s="18">
        <v>0</v>
      </c>
      <c r="BB104" s="18">
        <v>0</v>
      </c>
      <c r="BC104" s="18">
        <v>0</v>
      </c>
      <c r="BD104" s="18">
        <v>0</v>
      </c>
      <c r="BE104" s="18">
        <v>0</v>
      </c>
      <c r="BF104" s="18">
        <v>1194.75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2655</v>
      </c>
      <c r="BM104" s="18">
        <v>0</v>
      </c>
      <c r="BN104" s="18">
        <v>0</v>
      </c>
      <c r="BO104" s="18">
        <v>0</v>
      </c>
      <c r="BP104" s="18">
        <v>0</v>
      </c>
      <c r="BQ104" s="18">
        <v>0</v>
      </c>
      <c r="BR104" s="18">
        <v>0</v>
      </c>
      <c r="BS104" s="18">
        <v>0</v>
      </c>
      <c r="BT104" s="18">
        <v>0</v>
      </c>
      <c r="BU104" s="18">
        <v>305.25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18">
        <v>0</v>
      </c>
      <c r="CF104" s="18">
        <v>0</v>
      </c>
      <c r="CG104" s="18">
        <v>0</v>
      </c>
      <c r="CH104" s="18">
        <v>0</v>
      </c>
      <c r="CI104" s="18">
        <v>0</v>
      </c>
      <c r="CJ104" s="18">
        <v>0</v>
      </c>
      <c r="CK104" s="18">
        <v>0</v>
      </c>
      <c r="CL104" s="18">
        <v>0</v>
      </c>
      <c r="CM104" s="18">
        <v>2000</v>
      </c>
      <c r="CN104" s="18">
        <v>0</v>
      </c>
      <c r="CO104" s="18">
        <v>0</v>
      </c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8"/>
      <c r="PQ104" s="18"/>
      <c r="PR104" s="18"/>
      <c r="PS104" s="18"/>
      <c r="PT104" s="18"/>
      <c r="PU104" s="18"/>
      <c r="PV104" s="18"/>
      <c r="PW104" s="18"/>
      <c r="PX104" s="18"/>
      <c r="PY104" s="18"/>
      <c r="PZ104" s="18"/>
      <c r="QA104" s="18"/>
      <c r="QB104" s="18"/>
      <c r="QC104" s="18"/>
      <c r="QD104" s="18"/>
      <c r="QE104" s="18"/>
      <c r="QF104" s="18"/>
      <c r="QG104" s="18"/>
      <c r="QH104" s="18"/>
      <c r="QI104" s="18"/>
      <c r="QJ104" s="18"/>
      <c r="QK104" s="18"/>
      <c r="QL104" s="18"/>
      <c r="QM104" s="18"/>
      <c r="QN104" s="18"/>
      <c r="QO104" s="18"/>
      <c r="QP104" s="18"/>
      <c r="QQ104" s="18"/>
      <c r="QR104" s="18"/>
      <c r="QS104" s="18"/>
      <c r="QT104" s="18"/>
      <c r="QU104" s="18"/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8"/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8"/>
      <c r="SD104" s="18"/>
      <c r="SE104" s="18"/>
      <c r="SF104" s="18"/>
      <c r="SG104" s="18"/>
      <c r="SH104" s="18"/>
      <c r="SI104" s="18"/>
      <c r="SJ104" s="18"/>
      <c r="SK104" s="18"/>
      <c r="SL104" s="18"/>
      <c r="SM104" s="18"/>
      <c r="SN104" s="18"/>
      <c r="SO104" s="18"/>
      <c r="SP104" s="18"/>
      <c r="SQ104" s="18"/>
      <c r="SR104" s="18"/>
      <c r="SS104" s="18"/>
      <c r="ST104" s="18"/>
      <c r="SU104" s="18"/>
      <c r="SV104" s="18"/>
      <c r="SW104" s="18"/>
      <c r="SX104" s="18"/>
      <c r="SY104" s="18"/>
      <c r="SZ104" s="18"/>
      <c r="TA104" s="18"/>
      <c r="TB104" s="18"/>
      <c r="TC104" s="18"/>
      <c r="TD104" s="18"/>
      <c r="TE104" s="18"/>
      <c r="TF104" s="18"/>
      <c r="TG104" s="18"/>
      <c r="TH104" s="18"/>
      <c r="TI104" s="18"/>
      <c r="TJ104" s="18"/>
      <c r="TK104" s="18"/>
      <c r="TL104" s="18"/>
      <c r="TM104" s="18"/>
      <c r="TN104" s="18"/>
      <c r="TO104" s="18"/>
      <c r="TP104" s="18"/>
      <c r="TQ104" s="18"/>
      <c r="TR104" s="18"/>
      <c r="TS104" s="18"/>
      <c r="TT104" s="18"/>
      <c r="TU104" s="18"/>
      <c r="TV104" s="18"/>
      <c r="TW104" s="18"/>
      <c r="TX104" s="18"/>
      <c r="TY104" s="18"/>
      <c r="TZ104" s="18"/>
      <c r="UA104" s="18"/>
      <c r="UB104" s="18"/>
      <c r="UC104" s="18"/>
      <c r="UD104" s="18"/>
      <c r="UE104" s="18"/>
      <c r="UF104" s="18"/>
      <c r="UG104" s="18"/>
      <c r="UH104" s="18"/>
      <c r="UI104" s="18"/>
      <c r="UJ104" s="18"/>
      <c r="UK104" s="18"/>
      <c r="UL104" s="18"/>
      <c r="UM104" s="18"/>
      <c r="UN104" s="18"/>
      <c r="UO104" s="18"/>
      <c r="UP104" s="18"/>
      <c r="UQ104" s="18"/>
      <c r="UR104" s="18"/>
      <c r="US104" s="18"/>
      <c r="UT104" s="18"/>
      <c r="UU104" s="18"/>
      <c r="UV104" s="18"/>
      <c r="UW104" s="18"/>
      <c r="UX104" s="18"/>
      <c r="UY104" s="18"/>
      <c r="UZ104" s="18"/>
      <c r="VA104" s="18"/>
      <c r="VB104" s="18"/>
      <c r="VC104" s="18"/>
      <c r="VD104" s="18"/>
      <c r="VE104" s="18"/>
      <c r="VF104" s="18"/>
      <c r="VG104" s="18"/>
      <c r="VH104" s="18"/>
      <c r="VI104" s="18"/>
      <c r="VJ104" s="18"/>
      <c r="VK104" s="18"/>
      <c r="VL104" s="18"/>
      <c r="VM104" s="18"/>
      <c r="VN104" s="18"/>
      <c r="VO104" s="18"/>
      <c r="VP104" s="18"/>
      <c r="VQ104" s="18"/>
      <c r="VR104" s="18"/>
      <c r="VS104" s="18"/>
      <c r="VT104" s="18"/>
      <c r="VU104" s="18"/>
      <c r="VV104" s="18"/>
      <c r="VW104" s="18"/>
      <c r="VX104" s="18"/>
      <c r="VY104" s="18"/>
      <c r="VZ104" s="18"/>
      <c r="WA104" s="18"/>
      <c r="WB104" s="18"/>
      <c r="WC104" s="18"/>
      <c r="WD104" s="18"/>
      <c r="WE104" s="18"/>
      <c r="WF104" s="18"/>
      <c r="WG104" s="18"/>
      <c r="WH104" s="18"/>
      <c r="WI104" s="18"/>
      <c r="WJ104" s="18"/>
      <c r="WK104" s="18"/>
      <c r="WL104" s="18"/>
      <c r="WM104" s="18"/>
      <c r="WN104" s="18"/>
      <c r="WO104" s="18"/>
      <c r="WP104" s="18"/>
      <c r="WQ104" s="18"/>
      <c r="WR104" s="18"/>
      <c r="WS104" s="18"/>
      <c r="WT104" s="18"/>
      <c r="WU104" s="18"/>
      <c r="WV104" s="18"/>
      <c r="WW104" s="18"/>
      <c r="WX104" s="18"/>
      <c r="WY104" s="18"/>
      <c r="WZ104" s="18"/>
      <c r="XA104" s="18"/>
      <c r="XB104" s="18"/>
      <c r="XC104" s="18"/>
      <c r="XD104" s="18"/>
      <c r="XE104" s="18"/>
      <c r="XF104" s="18"/>
      <c r="XG104" s="18"/>
      <c r="XH104" s="18"/>
      <c r="XI104" s="18"/>
      <c r="XJ104" s="18"/>
      <c r="XK104" s="18"/>
      <c r="XL104" s="18"/>
      <c r="XM104" s="18"/>
      <c r="XN104" s="18"/>
      <c r="XO104" s="18"/>
      <c r="XP104" s="18"/>
      <c r="XQ104" s="18"/>
      <c r="XR104" s="18"/>
      <c r="XS104" s="18"/>
      <c r="XT104" s="18"/>
      <c r="XU104" s="18"/>
      <c r="XV104" s="18"/>
      <c r="XW104" s="18"/>
      <c r="XX104" s="18"/>
      <c r="XY104" s="18"/>
      <c r="XZ104" s="18"/>
      <c r="YA104" s="18"/>
      <c r="YB104" s="18"/>
      <c r="YC104" s="18"/>
      <c r="YD104" s="18"/>
      <c r="YE104" s="18"/>
      <c r="YF104" s="18"/>
      <c r="YG104" s="18"/>
      <c r="YH104" s="18"/>
      <c r="YI104" s="18"/>
      <c r="YJ104" s="18"/>
      <c r="YK104" s="18"/>
      <c r="YL104" s="18"/>
      <c r="YM104" s="18"/>
      <c r="YN104" s="18"/>
      <c r="YO104" s="18"/>
      <c r="YP104" s="18"/>
      <c r="YQ104" s="18"/>
      <c r="YR104" s="18"/>
      <c r="YS104" s="18"/>
      <c r="YT104" s="18"/>
      <c r="YU104" s="18"/>
      <c r="YV104" s="18"/>
      <c r="YW104" s="18"/>
      <c r="YX104" s="18"/>
      <c r="YY104" s="18"/>
      <c r="YZ104" s="18"/>
      <c r="ZA104" s="18"/>
      <c r="ZB104" s="18"/>
      <c r="ZC104" s="18"/>
      <c r="ZD104" s="18"/>
      <c r="ZE104" s="18"/>
      <c r="ZF104" s="18"/>
      <c r="ZG104" s="18"/>
      <c r="ZH104" s="18"/>
      <c r="ZI104" s="18"/>
      <c r="ZJ104" s="18"/>
      <c r="ZK104" s="18"/>
      <c r="ZL104" s="18"/>
      <c r="ZM104" s="18"/>
      <c r="ZN104" s="18"/>
      <c r="ZO104" s="18"/>
      <c r="ZP104" s="18"/>
      <c r="ZQ104" s="18"/>
      <c r="ZR104" s="18"/>
      <c r="ZS104" s="18"/>
      <c r="ZT104" s="18"/>
      <c r="ZU104" s="18"/>
      <c r="ZV104" s="18"/>
      <c r="ZW104" s="18"/>
      <c r="ZX104" s="18"/>
      <c r="ZY104" s="18"/>
      <c r="ZZ104" s="18"/>
    </row>
    <row r="105" spans="1:702" s="8" customFormat="1" ht="15.95" customHeight="1" x14ac:dyDescent="0.25">
      <c r="A105" s="10">
        <v>75342</v>
      </c>
      <c r="B105" s="10" t="s">
        <v>198</v>
      </c>
      <c r="C105" s="9" t="s">
        <v>206</v>
      </c>
      <c r="D105" s="10" t="s">
        <v>92</v>
      </c>
      <c r="E105" s="10" t="s">
        <v>93</v>
      </c>
      <c r="F105" s="10" t="s">
        <v>94</v>
      </c>
      <c r="G105" s="10" t="s">
        <v>95</v>
      </c>
      <c r="H105" s="10" t="s">
        <v>96</v>
      </c>
      <c r="I105" s="10" t="s">
        <v>200</v>
      </c>
      <c r="J105" s="10" t="s">
        <v>214</v>
      </c>
      <c r="K105" s="10" t="s">
        <v>215</v>
      </c>
      <c r="L105" s="18">
        <v>23000</v>
      </c>
      <c r="M105" s="18">
        <v>23000</v>
      </c>
      <c r="N105" s="18"/>
      <c r="O105" s="18">
        <v>23000</v>
      </c>
      <c r="P105" s="18"/>
      <c r="Q105" s="18">
        <v>-23000</v>
      </c>
      <c r="R105" s="29"/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  <c r="AN105" s="18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18">
        <v>0</v>
      </c>
      <c r="AZ105" s="18">
        <v>0</v>
      </c>
      <c r="BA105" s="18">
        <v>0</v>
      </c>
      <c r="BB105" s="18">
        <v>0</v>
      </c>
      <c r="BC105" s="18">
        <v>0</v>
      </c>
      <c r="BD105" s="18">
        <v>0</v>
      </c>
      <c r="BE105" s="18">
        <v>0</v>
      </c>
      <c r="BF105" s="18">
        <v>8761.5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9000</v>
      </c>
      <c r="BM105" s="18">
        <v>0</v>
      </c>
      <c r="BN105" s="18">
        <v>0</v>
      </c>
      <c r="BO105" s="18">
        <v>0</v>
      </c>
      <c r="BP105" s="18">
        <v>0</v>
      </c>
      <c r="BQ105" s="18">
        <v>0</v>
      </c>
      <c r="BR105" s="18">
        <v>0</v>
      </c>
      <c r="BS105" s="18">
        <v>0</v>
      </c>
      <c r="BT105" s="18">
        <v>0</v>
      </c>
      <c r="BU105" s="18">
        <v>2238.5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18">
        <v>0</v>
      </c>
      <c r="CF105" s="18">
        <v>0</v>
      </c>
      <c r="CG105" s="18">
        <v>0</v>
      </c>
      <c r="CH105" s="18">
        <v>0</v>
      </c>
      <c r="CI105" s="18">
        <v>0</v>
      </c>
      <c r="CJ105" s="18">
        <v>0</v>
      </c>
      <c r="CK105" s="18">
        <v>0</v>
      </c>
      <c r="CL105" s="18">
        <v>0</v>
      </c>
      <c r="CM105" s="18">
        <v>3000</v>
      </c>
      <c r="CN105" s="18">
        <v>0</v>
      </c>
      <c r="CO105" s="18">
        <v>0</v>
      </c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  <c r="PC105" s="18"/>
      <c r="PD105" s="18"/>
      <c r="PE105" s="18"/>
      <c r="PF105" s="18"/>
      <c r="PG105" s="18"/>
      <c r="PH105" s="18"/>
      <c r="PI105" s="18"/>
      <c r="PJ105" s="18"/>
      <c r="PK105" s="18"/>
      <c r="PL105" s="18"/>
      <c r="PM105" s="18"/>
      <c r="PN105" s="18"/>
      <c r="PO105" s="18"/>
      <c r="PP105" s="18"/>
      <c r="PQ105" s="18"/>
      <c r="PR105" s="18"/>
      <c r="PS105" s="18"/>
      <c r="PT105" s="18"/>
      <c r="PU105" s="18"/>
      <c r="PV105" s="18"/>
      <c r="PW105" s="18"/>
      <c r="PX105" s="18"/>
      <c r="PY105" s="18"/>
      <c r="PZ105" s="18"/>
      <c r="QA105" s="18"/>
      <c r="QB105" s="18"/>
      <c r="QC105" s="18"/>
      <c r="QD105" s="18"/>
      <c r="QE105" s="18"/>
      <c r="QF105" s="18"/>
      <c r="QG105" s="18"/>
      <c r="QH105" s="18"/>
      <c r="QI105" s="18"/>
      <c r="QJ105" s="18"/>
      <c r="QK105" s="18"/>
      <c r="QL105" s="18"/>
      <c r="QM105" s="18"/>
      <c r="QN105" s="18"/>
      <c r="QO105" s="18"/>
      <c r="QP105" s="18"/>
      <c r="QQ105" s="18"/>
      <c r="QR105" s="18"/>
      <c r="QS105" s="18"/>
      <c r="QT105" s="18"/>
      <c r="QU105" s="18"/>
      <c r="QV105" s="18"/>
      <c r="QW105" s="18"/>
      <c r="QX105" s="18"/>
      <c r="QY105" s="18"/>
      <c r="QZ105" s="18"/>
      <c r="RA105" s="18"/>
      <c r="RB105" s="18"/>
      <c r="RC105" s="18"/>
      <c r="RD105" s="18"/>
      <c r="RE105" s="18"/>
      <c r="RF105" s="18"/>
      <c r="RG105" s="18"/>
      <c r="RH105" s="18"/>
      <c r="RI105" s="18"/>
      <c r="RJ105" s="18"/>
      <c r="RK105" s="18"/>
      <c r="RL105" s="18"/>
      <c r="RM105" s="18"/>
      <c r="RN105" s="18"/>
      <c r="RO105" s="18"/>
      <c r="RP105" s="18"/>
      <c r="RQ105" s="18"/>
      <c r="RR105" s="18"/>
      <c r="RS105" s="18"/>
      <c r="RT105" s="18"/>
      <c r="RU105" s="18"/>
      <c r="RV105" s="18"/>
      <c r="RW105" s="18"/>
      <c r="RX105" s="18"/>
      <c r="RY105" s="18"/>
      <c r="RZ105" s="18"/>
      <c r="SA105" s="18"/>
      <c r="SB105" s="18"/>
      <c r="SC105" s="18"/>
      <c r="SD105" s="18"/>
      <c r="SE105" s="18"/>
      <c r="SF105" s="18"/>
      <c r="SG105" s="18"/>
      <c r="SH105" s="18"/>
      <c r="SI105" s="18"/>
      <c r="SJ105" s="18"/>
      <c r="SK105" s="18"/>
      <c r="SL105" s="18"/>
      <c r="SM105" s="18"/>
      <c r="SN105" s="18"/>
      <c r="SO105" s="18"/>
      <c r="SP105" s="18"/>
      <c r="SQ105" s="18"/>
      <c r="SR105" s="18"/>
      <c r="SS105" s="18"/>
      <c r="ST105" s="18"/>
      <c r="SU105" s="18"/>
      <c r="SV105" s="18"/>
      <c r="SW105" s="18"/>
      <c r="SX105" s="18"/>
      <c r="SY105" s="18"/>
      <c r="SZ105" s="18"/>
      <c r="TA105" s="18"/>
      <c r="TB105" s="18"/>
      <c r="TC105" s="18"/>
      <c r="TD105" s="18"/>
      <c r="TE105" s="18"/>
      <c r="TF105" s="18"/>
      <c r="TG105" s="18"/>
      <c r="TH105" s="18"/>
      <c r="TI105" s="18"/>
      <c r="TJ105" s="18"/>
      <c r="TK105" s="18"/>
      <c r="TL105" s="18"/>
      <c r="TM105" s="18"/>
      <c r="TN105" s="18"/>
      <c r="TO105" s="18"/>
      <c r="TP105" s="18"/>
      <c r="TQ105" s="18"/>
      <c r="TR105" s="18"/>
      <c r="TS105" s="18"/>
      <c r="TT105" s="18"/>
      <c r="TU105" s="18"/>
      <c r="TV105" s="18"/>
      <c r="TW105" s="18"/>
      <c r="TX105" s="18"/>
      <c r="TY105" s="18"/>
      <c r="TZ105" s="18"/>
      <c r="UA105" s="18"/>
      <c r="UB105" s="18"/>
      <c r="UC105" s="18"/>
      <c r="UD105" s="18"/>
      <c r="UE105" s="18"/>
      <c r="UF105" s="18"/>
      <c r="UG105" s="18"/>
      <c r="UH105" s="18"/>
      <c r="UI105" s="18"/>
      <c r="UJ105" s="18"/>
      <c r="UK105" s="18"/>
      <c r="UL105" s="18"/>
      <c r="UM105" s="18"/>
      <c r="UN105" s="18"/>
      <c r="UO105" s="18"/>
      <c r="UP105" s="18"/>
      <c r="UQ105" s="18"/>
      <c r="UR105" s="18"/>
      <c r="US105" s="18"/>
      <c r="UT105" s="18"/>
      <c r="UU105" s="18"/>
      <c r="UV105" s="18"/>
      <c r="UW105" s="18"/>
      <c r="UX105" s="18"/>
      <c r="UY105" s="18"/>
      <c r="UZ105" s="18"/>
      <c r="VA105" s="18"/>
      <c r="VB105" s="18"/>
      <c r="VC105" s="18"/>
      <c r="VD105" s="18"/>
      <c r="VE105" s="18"/>
      <c r="VF105" s="18"/>
      <c r="VG105" s="18"/>
      <c r="VH105" s="18"/>
      <c r="VI105" s="18"/>
      <c r="VJ105" s="18"/>
      <c r="VK105" s="18"/>
      <c r="VL105" s="18"/>
      <c r="VM105" s="18"/>
      <c r="VN105" s="18"/>
      <c r="VO105" s="18"/>
      <c r="VP105" s="18"/>
      <c r="VQ105" s="18"/>
      <c r="VR105" s="18"/>
      <c r="VS105" s="18"/>
      <c r="VT105" s="18"/>
      <c r="VU105" s="18"/>
      <c r="VV105" s="18"/>
      <c r="VW105" s="18"/>
      <c r="VX105" s="18"/>
      <c r="VY105" s="18"/>
      <c r="VZ105" s="18"/>
      <c r="WA105" s="18"/>
      <c r="WB105" s="18"/>
      <c r="WC105" s="18"/>
      <c r="WD105" s="18"/>
      <c r="WE105" s="18"/>
      <c r="WF105" s="18"/>
      <c r="WG105" s="18"/>
      <c r="WH105" s="18"/>
      <c r="WI105" s="18"/>
      <c r="WJ105" s="18"/>
      <c r="WK105" s="18"/>
      <c r="WL105" s="18"/>
      <c r="WM105" s="18"/>
      <c r="WN105" s="18"/>
      <c r="WO105" s="18"/>
      <c r="WP105" s="18"/>
      <c r="WQ105" s="18"/>
      <c r="WR105" s="18"/>
      <c r="WS105" s="18"/>
      <c r="WT105" s="18"/>
      <c r="WU105" s="18"/>
      <c r="WV105" s="18"/>
      <c r="WW105" s="18"/>
      <c r="WX105" s="18"/>
      <c r="WY105" s="18"/>
      <c r="WZ105" s="18"/>
      <c r="XA105" s="18"/>
      <c r="XB105" s="18"/>
      <c r="XC105" s="18"/>
      <c r="XD105" s="18"/>
      <c r="XE105" s="18"/>
      <c r="XF105" s="18"/>
      <c r="XG105" s="18"/>
      <c r="XH105" s="18"/>
      <c r="XI105" s="18"/>
      <c r="XJ105" s="18"/>
      <c r="XK105" s="18"/>
      <c r="XL105" s="18"/>
      <c r="XM105" s="18"/>
      <c r="XN105" s="18"/>
      <c r="XO105" s="18"/>
      <c r="XP105" s="18"/>
      <c r="XQ105" s="18"/>
      <c r="XR105" s="18"/>
      <c r="XS105" s="18"/>
      <c r="XT105" s="18"/>
      <c r="XU105" s="18"/>
      <c r="XV105" s="18"/>
      <c r="XW105" s="18"/>
      <c r="XX105" s="18"/>
      <c r="XY105" s="18"/>
      <c r="XZ105" s="18"/>
      <c r="YA105" s="18"/>
      <c r="YB105" s="18"/>
      <c r="YC105" s="18"/>
      <c r="YD105" s="18"/>
      <c r="YE105" s="18"/>
      <c r="YF105" s="18"/>
      <c r="YG105" s="18"/>
      <c r="YH105" s="18"/>
      <c r="YI105" s="18"/>
      <c r="YJ105" s="18"/>
      <c r="YK105" s="18"/>
      <c r="YL105" s="18"/>
      <c r="YM105" s="18"/>
      <c r="YN105" s="18"/>
      <c r="YO105" s="18"/>
      <c r="YP105" s="18"/>
      <c r="YQ105" s="18"/>
      <c r="YR105" s="18"/>
      <c r="YS105" s="18"/>
      <c r="YT105" s="18"/>
      <c r="YU105" s="18"/>
      <c r="YV105" s="18"/>
      <c r="YW105" s="18"/>
      <c r="YX105" s="18"/>
      <c r="YY105" s="18"/>
      <c r="YZ105" s="18"/>
      <c r="ZA105" s="18"/>
      <c r="ZB105" s="18"/>
      <c r="ZC105" s="18"/>
      <c r="ZD105" s="18"/>
      <c r="ZE105" s="18"/>
      <c r="ZF105" s="18"/>
      <c r="ZG105" s="18"/>
      <c r="ZH105" s="18"/>
      <c r="ZI105" s="18"/>
      <c r="ZJ105" s="18"/>
      <c r="ZK105" s="18"/>
      <c r="ZL105" s="18"/>
      <c r="ZM105" s="18"/>
      <c r="ZN105" s="18"/>
      <c r="ZO105" s="18"/>
      <c r="ZP105" s="18"/>
      <c r="ZQ105" s="18"/>
      <c r="ZR105" s="18"/>
      <c r="ZS105" s="18"/>
      <c r="ZT105" s="18"/>
      <c r="ZU105" s="18"/>
      <c r="ZV105" s="18"/>
      <c r="ZW105" s="18"/>
      <c r="ZX105" s="18"/>
      <c r="ZY105" s="18"/>
      <c r="ZZ105" s="18"/>
    </row>
    <row r="106" spans="1:702" s="8" customFormat="1" ht="15.95" customHeight="1" x14ac:dyDescent="0.25">
      <c r="A106" s="10">
        <v>75346</v>
      </c>
      <c r="B106" s="10" t="s">
        <v>198</v>
      </c>
      <c r="C106" s="9" t="s">
        <v>206</v>
      </c>
      <c r="D106" s="10" t="s">
        <v>92</v>
      </c>
      <c r="E106" s="10" t="s">
        <v>93</v>
      </c>
      <c r="F106" s="10" t="s">
        <v>94</v>
      </c>
      <c r="G106" s="10" t="s">
        <v>95</v>
      </c>
      <c r="H106" s="10" t="s">
        <v>96</v>
      </c>
      <c r="I106" s="10" t="s">
        <v>200</v>
      </c>
      <c r="J106" s="10" t="s">
        <v>216</v>
      </c>
      <c r="K106" s="10" t="s">
        <v>217</v>
      </c>
      <c r="L106" s="18">
        <v>10000</v>
      </c>
      <c r="M106" s="18">
        <v>10000</v>
      </c>
      <c r="N106" s="18"/>
      <c r="O106" s="18">
        <v>10000</v>
      </c>
      <c r="P106" s="18"/>
      <c r="Q106" s="18">
        <v>-10000</v>
      </c>
      <c r="R106" s="29"/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3982.5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3000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  <c r="BR106" s="18">
        <v>0</v>
      </c>
      <c r="BS106" s="18">
        <v>0</v>
      </c>
      <c r="BT106" s="18">
        <v>0</v>
      </c>
      <c r="BU106" s="18">
        <v>1017.5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18">
        <v>0</v>
      </c>
      <c r="CF106" s="18">
        <v>0</v>
      </c>
      <c r="CG106" s="18">
        <v>0</v>
      </c>
      <c r="CH106" s="18">
        <v>0</v>
      </c>
      <c r="CI106" s="18">
        <v>0</v>
      </c>
      <c r="CJ106" s="18">
        <v>0</v>
      </c>
      <c r="CK106" s="18">
        <v>0</v>
      </c>
      <c r="CL106" s="18">
        <v>0</v>
      </c>
      <c r="CM106" s="18">
        <v>2000</v>
      </c>
      <c r="CN106" s="18">
        <v>0</v>
      </c>
      <c r="CO106" s="18">
        <v>0</v>
      </c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18"/>
      <c r="NZ106" s="18"/>
      <c r="OA106" s="18"/>
      <c r="OB106" s="18"/>
      <c r="OC106" s="18"/>
      <c r="OD106" s="18"/>
      <c r="OE106" s="18"/>
      <c r="OF106" s="18"/>
      <c r="OG106" s="18"/>
      <c r="OH106" s="18"/>
      <c r="OI106" s="18"/>
      <c r="OJ106" s="18"/>
      <c r="OK106" s="18"/>
      <c r="OL106" s="18"/>
      <c r="OM106" s="18"/>
      <c r="ON106" s="18"/>
      <c r="OO106" s="18"/>
      <c r="OP106" s="18"/>
      <c r="OQ106" s="18"/>
      <c r="OR106" s="18"/>
      <c r="OS106" s="18"/>
      <c r="OT106" s="18"/>
      <c r="OU106" s="18"/>
      <c r="OV106" s="18"/>
      <c r="OW106" s="18"/>
      <c r="OX106" s="18"/>
      <c r="OY106" s="18"/>
      <c r="OZ106" s="18"/>
      <c r="PA106" s="18"/>
      <c r="PB106" s="18"/>
      <c r="PC106" s="18"/>
      <c r="PD106" s="18"/>
      <c r="PE106" s="18"/>
      <c r="PF106" s="18"/>
      <c r="PG106" s="18"/>
      <c r="PH106" s="18"/>
      <c r="PI106" s="18"/>
      <c r="PJ106" s="18"/>
      <c r="PK106" s="18"/>
      <c r="PL106" s="18"/>
      <c r="PM106" s="18"/>
      <c r="PN106" s="18"/>
      <c r="PO106" s="18"/>
      <c r="PP106" s="18"/>
      <c r="PQ106" s="18"/>
      <c r="PR106" s="18"/>
      <c r="PS106" s="18"/>
      <c r="PT106" s="18"/>
      <c r="PU106" s="18"/>
      <c r="PV106" s="18"/>
      <c r="PW106" s="18"/>
      <c r="PX106" s="18"/>
      <c r="PY106" s="18"/>
      <c r="PZ106" s="18"/>
      <c r="QA106" s="18"/>
      <c r="QB106" s="18"/>
      <c r="QC106" s="18"/>
      <c r="QD106" s="18"/>
      <c r="QE106" s="18"/>
      <c r="QF106" s="18"/>
      <c r="QG106" s="18"/>
      <c r="QH106" s="18"/>
      <c r="QI106" s="18"/>
      <c r="QJ106" s="18"/>
      <c r="QK106" s="18"/>
      <c r="QL106" s="18"/>
      <c r="QM106" s="18"/>
      <c r="QN106" s="18"/>
      <c r="QO106" s="18"/>
      <c r="QP106" s="18"/>
      <c r="QQ106" s="18"/>
      <c r="QR106" s="18"/>
      <c r="QS106" s="18"/>
      <c r="QT106" s="18"/>
      <c r="QU106" s="18"/>
      <c r="QV106" s="18"/>
      <c r="QW106" s="18"/>
      <c r="QX106" s="18"/>
      <c r="QY106" s="18"/>
      <c r="QZ106" s="18"/>
      <c r="RA106" s="18"/>
      <c r="RB106" s="18"/>
      <c r="RC106" s="18"/>
      <c r="RD106" s="18"/>
      <c r="RE106" s="18"/>
      <c r="RF106" s="18"/>
      <c r="RG106" s="18"/>
      <c r="RH106" s="18"/>
      <c r="RI106" s="18"/>
      <c r="RJ106" s="18"/>
      <c r="RK106" s="18"/>
      <c r="RL106" s="18"/>
      <c r="RM106" s="18"/>
      <c r="RN106" s="18"/>
      <c r="RO106" s="18"/>
      <c r="RP106" s="18"/>
      <c r="RQ106" s="18"/>
      <c r="RR106" s="18"/>
      <c r="RS106" s="18"/>
      <c r="RT106" s="18"/>
      <c r="RU106" s="18"/>
      <c r="RV106" s="18"/>
      <c r="RW106" s="18"/>
      <c r="RX106" s="18"/>
      <c r="RY106" s="18"/>
      <c r="RZ106" s="18"/>
      <c r="SA106" s="18"/>
      <c r="SB106" s="18"/>
      <c r="SC106" s="18"/>
      <c r="SD106" s="18"/>
      <c r="SE106" s="18"/>
      <c r="SF106" s="18"/>
      <c r="SG106" s="18"/>
      <c r="SH106" s="18"/>
      <c r="SI106" s="18"/>
      <c r="SJ106" s="18"/>
      <c r="SK106" s="18"/>
      <c r="SL106" s="18"/>
      <c r="SM106" s="18"/>
      <c r="SN106" s="18"/>
      <c r="SO106" s="18"/>
      <c r="SP106" s="18"/>
      <c r="SQ106" s="18"/>
      <c r="SR106" s="18"/>
      <c r="SS106" s="18"/>
      <c r="ST106" s="18"/>
      <c r="SU106" s="18"/>
      <c r="SV106" s="18"/>
      <c r="SW106" s="18"/>
      <c r="SX106" s="18"/>
      <c r="SY106" s="18"/>
      <c r="SZ106" s="18"/>
      <c r="TA106" s="18"/>
      <c r="TB106" s="18"/>
      <c r="TC106" s="18"/>
      <c r="TD106" s="18"/>
      <c r="TE106" s="18"/>
      <c r="TF106" s="18"/>
      <c r="TG106" s="18"/>
      <c r="TH106" s="18"/>
      <c r="TI106" s="18"/>
      <c r="TJ106" s="18"/>
      <c r="TK106" s="18"/>
      <c r="TL106" s="18"/>
      <c r="TM106" s="18"/>
      <c r="TN106" s="18"/>
      <c r="TO106" s="18"/>
      <c r="TP106" s="18"/>
      <c r="TQ106" s="18"/>
      <c r="TR106" s="18"/>
      <c r="TS106" s="18"/>
      <c r="TT106" s="18"/>
      <c r="TU106" s="18"/>
      <c r="TV106" s="18"/>
      <c r="TW106" s="18"/>
      <c r="TX106" s="18"/>
      <c r="TY106" s="18"/>
      <c r="TZ106" s="18"/>
      <c r="UA106" s="18"/>
      <c r="UB106" s="18"/>
      <c r="UC106" s="18"/>
      <c r="UD106" s="18"/>
      <c r="UE106" s="18"/>
      <c r="UF106" s="18"/>
      <c r="UG106" s="18"/>
      <c r="UH106" s="18"/>
      <c r="UI106" s="18"/>
      <c r="UJ106" s="18"/>
      <c r="UK106" s="18"/>
      <c r="UL106" s="18"/>
      <c r="UM106" s="18"/>
      <c r="UN106" s="18"/>
      <c r="UO106" s="18"/>
      <c r="UP106" s="18"/>
      <c r="UQ106" s="18"/>
      <c r="UR106" s="18"/>
      <c r="US106" s="18"/>
      <c r="UT106" s="18"/>
      <c r="UU106" s="18"/>
      <c r="UV106" s="18"/>
      <c r="UW106" s="18"/>
      <c r="UX106" s="18"/>
      <c r="UY106" s="18"/>
      <c r="UZ106" s="18"/>
      <c r="VA106" s="18"/>
      <c r="VB106" s="18"/>
      <c r="VC106" s="18"/>
      <c r="VD106" s="18"/>
      <c r="VE106" s="18"/>
      <c r="VF106" s="18"/>
      <c r="VG106" s="18"/>
      <c r="VH106" s="18"/>
      <c r="VI106" s="18"/>
      <c r="VJ106" s="18"/>
      <c r="VK106" s="18"/>
      <c r="VL106" s="18"/>
      <c r="VM106" s="18"/>
      <c r="VN106" s="18"/>
      <c r="VO106" s="18"/>
      <c r="VP106" s="18"/>
      <c r="VQ106" s="18"/>
      <c r="VR106" s="18"/>
      <c r="VS106" s="18"/>
      <c r="VT106" s="18"/>
      <c r="VU106" s="18"/>
      <c r="VV106" s="18"/>
      <c r="VW106" s="18"/>
      <c r="VX106" s="18"/>
      <c r="VY106" s="18"/>
      <c r="VZ106" s="18"/>
      <c r="WA106" s="18"/>
      <c r="WB106" s="18"/>
      <c r="WC106" s="18"/>
      <c r="WD106" s="18"/>
      <c r="WE106" s="18"/>
      <c r="WF106" s="18"/>
      <c r="WG106" s="18"/>
      <c r="WH106" s="18"/>
      <c r="WI106" s="18"/>
      <c r="WJ106" s="18"/>
      <c r="WK106" s="18"/>
      <c r="WL106" s="18"/>
      <c r="WM106" s="18"/>
      <c r="WN106" s="18"/>
      <c r="WO106" s="18"/>
      <c r="WP106" s="18"/>
      <c r="WQ106" s="18"/>
      <c r="WR106" s="18"/>
      <c r="WS106" s="18"/>
      <c r="WT106" s="18"/>
      <c r="WU106" s="18"/>
      <c r="WV106" s="18"/>
      <c r="WW106" s="18"/>
      <c r="WX106" s="18"/>
      <c r="WY106" s="18"/>
      <c r="WZ106" s="18"/>
      <c r="XA106" s="18"/>
      <c r="XB106" s="18"/>
      <c r="XC106" s="18"/>
      <c r="XD106" s="18"/>
      <c r="XE106" s="18"/>
      <c r="XF106" s="18"/>
      <c r="XG106" s="18"/>
      <c r="XH106" s="18"/>
      <c r="XI106" s="18"/>
      <c r="XJ106" s="18"/>
      <c r="XK106" s="18"/>
      <c r="XL106" s="18"/>
      <c r="XM106" s="18"/>
      <c r="XN106" s="18"/>
      <c r="XO106" s="18"/>
      <c r="XP106" s="18"/>
      <c r="XQ106" s="18"/>
      <c r="XR106" s="18"/>
      <c r="XS106" s="18"/>
      <c r="XT106" s="18"/>
      <c r="XU106" s="18"/>
      <c r="XV106" s="18"/>
      <c r="XW106" s="18"/>
      <c r="XX106" s="18"/>
      <c r="XY106" s="18"/>
      <c r="XZ106" s="18"/>
      <c r="YA106" s="18"/>
      <c r="YB106" s="18"/>
      <c r="YC106" s="18"/>
      <c r="YD106" s="18"/>
      <c r="YE106" s="18"/>
      <c r="YF106" s="18"/>
      <c r="YG106" s="18"/>
      <c r="YH106" s="18"/>
      <c r="YI106" s="18"/>
      <c r="YJ106" s="18"/>
      <c r="YK106" s="18"/>
      <c r="YL106" s="18"/>
      <c r="YM106" s="18"/>
      <c r="YN106" s="18"/>
      <c r="YO106" s="18"/>
      <c r="YP106" s="18"/>
      <c r="YQ106" s="18"/>
      <c r="YR106" s="18"/>
      <c r="YS106" s="18"/>
      <c r="YT106" s="18"/>
      <c r="YU106" s="18"/>
      <c r="YV106" s="18"/>
      <c r="YW106" s="18"/>
      <c r="YX106" s="18"/>
      <c r="YY106" s="18"/>
      <c r="YZ106" s="18"/>
      <c r="ZA106" s="18"/>
      <c r="ZB106" s="18"/>
      <c r="ZC106" s="18"/>
      <c r="ZD106" s="18"/>
      <c r="ZE106" s="18"/>
      <c r="ZF106" s="18"/>
      <c r="ZG106" s="18"/>
      <c r="ZH106" s="18"/>
      <c r="ZI106" s="18"/>
      <c r="ZJ106" s="18"/>
      <c r="ZK106" s="18"/>
      <c r="ZL106" s="18"/>
      <c r="ZM106" s="18"/>
      <c r="ZN106" s="18"/>
      <c r="ZO106" s="18"/>
      <c r="ZP106" s="18"/>
      <c r="ZQ106" s="18"/>
      <c r="ZR106" s="18"/>
      <c r="ZS106" s="18"/>
      <c r="ZT106" s="18"/>
      <c r="ZU106" s="18"/>
      <c r="ZV106" s="18"/>
      <c r="ZW106" s="18"/>
      <c r="ZX106" s="18"/>
      <c r="ZY106" s="18"/>
      <c r="ZZ106" s="18"/>
    </row>
    <row r="107" spans="1:702" s="8" customFormat="1" ht="15.95" customHeight="1" x14ac:dyDescent="0.25">
      <c r="A107" s="10">
        <v>75348</v>
      </c>
      <c r="B107" s="10" t="s">
        <v>198</v>
      </c>
      <c r="C107" s="9" t="s">
        <v>218</v>
      </c>
      <c r="D107" s="10" t="s">
        <v>92</v>
      </c>
      <c r="E107" s="10" t="s">
        <v>93</v>
      </c>
      <c r="F107" s="10" t="s">
        <v>94</v>
      </c>
      <c r="G107" s="10" t="s">
        <v>95</v>
      </c>
      <c r="H107" s="10" t="s">
        <v>96</v>
      </c>
      <c r="I107" s="10" t="s">
        <v>200</v>
      </c>
      <c r="J107" s="10" t="s">
        <v>219</v>
      </c>
      <c r="K107" s="10" t="s">
        <v>220</v>
      </c>
      <c r="L107" s="18">
        <v>1500</v>
      </c>
      <c r="M107" s="18">
        <v>1500</v>
      </c>
      <c r="N107" s="18"/>
      <c r="O107" s="18">
        <v>1500</v>
      </c>
      <c r="P107" s="18"/>
      <c r="Q107" s="18">
        <v>-1500</v>
      </c>
      <c r="R107" s="29"/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18">
        <v>0</v>
      </c>
      <c r="AZ107" s="18">
        <v>0</v>
      </c>
      <c r="BA107" s="18">
        <v>0</v>
      </c>
      <c r="BB107" s="18">
        <v>0</v>
      </c>
      <c r="BC107" s="18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1500</v>
      </c>
      <c r="BM107" s="18">
        <v>0</v>
      </c>
      <c r="BN107" s="18">
        <v>0</v>
      </c>
      <c r="BO107" s="18">
        <v>0</v>
      </c>
      <c r="BP107" s="18">
        <v>0</v>
      </c>
      <c r="BQ107" s="18">
        <v>0</v>
      </c>
      <c r="BR107" s="18">
        <v>0</v>
      </c>
      <c r="BS107" s="18">
        <v>0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v>0</v>
      </c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  <c r="ON107" s="18"/>
      <c r="OO107" s="18"/>
      <c r="OP107" s="18"/>
      <c r="OQ107" s="18"/>
      <c r="OR107" s="18"/>
      <c r="OS107" s="18"/>
      <c r="OT107" s="18"/>
      <c r="OU107" s="18"/>
      <c r="OV107" s="18"/>
      <c r="OW107" s="18"/>
      <c r="OX107" s="18"/>
      <c r="OY107" s="18"/>
      <c r="OZ107" s="18"/>
      <c r="PA107" s="18"/>
      <c r="PB107" s="18"/>
      <c r="PC107" s="18"/>
      <c r="PD107" s="18"/>
      <c r="PE107" s="18"/>
      <c r="PF107" s="18"/>
      <c r="PG107" s="18"/>
      <c r="PH107" s="18"/>
      <c r="PI107" s="18"/>
      <c r="PJ107" s="18"/>
      <c r="PK107" s="18"/>
      <c r="PL107" s="18"/>
      <c r="PM107" s="18"/>
      <c r="PN107" s="18"/>
      <c r="PO107" s="18"/>
      <c r="PP107" s="18"/>
      <c r="PQ107" s="18"/>
      <c r="PR107" s="18"/>
      <c r="PS107" s="18"/>
      <c r="PT107" s="18"/>
      <c r="PU107" s="18"/>
      <c r="PV107" s="18"/>
      <c r="PW107" s="18"/>
      <c r="PX107" s="18"/>
      <c r="PY107" s="18"/>
      <c r="PZ107" s="18"/>
      <c r="QA107" s="18"/>
      <c r="QB107" s="18"/>
      <c r="QC107" s="18"/>
      <c r="QD107" s="18"/>
      <c r="QE107" s="18"/>
      <c r="QF107" s="18"/>
      <c r="QG107" s="18"/>
      <c r="QH107" s="18"/>
      <c r="QI107" s="18"/>
      <c r="QJ107" s="18"/>
      <c r="QK107" s="18"/>
      <c r="QL107" s="18"/>
      <c r="QM107" s="18"/>
      <c r="QN107" s="18"/>
      <c r="QO107" s="18"/>
      <c r="QP107" s="18"/>
      <c r="QQ107" s="18"/>
      <c r="QR107" s="18"/>
      <c r="QS107" s="18"/>
      <c r="QT107" s="18"/>
      <c r="QU107" s="18"/>
      <c r="QV107" s="18"/>
      <c r="QW107" s="18"/>
      <c r="QX107" s="18"/>
      <c r="QY107" s="18"/>
      <c r="QZ107" s="18"/>
      <c r="RA107" s="18"/>
      <c r="RB107" s="18"/>
      <c r="RC107" s="18"/>
      <c r="RD107" s="18"/>
      <c r="RE107" s="18"/>
      <c r="RF107" s="18"/>
      <c r="RG107" s="18"/>
      <c r="RH107" s="18"/>
      <c r="RI107" s="18"/>
      <c r="RJ107" s="18"/>
      <c r="RK107" s="18"/>
      <c r="RL107" s="18"/>
      <c r="RM107" s="18"/>
      <c r="RN107" s="18"/>
      <c r="RO107" s="18"/>
      <c r="RP107" s="18"/>
      <c r="RQ107" s="18"/>
      <c r="RR107" s="18"/>
      <c r="RS107" s="18"/>
      <c r="RT107" s="18"/>
      <c r="RU107" s="18"/>
      <c r="RV107" s="18"/>
      <c r="RW107" s="18"/>
      <c r="RX107" s="18"/>
      <c r="RY107" s="18"/>
      <c r="RZ107" s="18"/>
      <c r="SA107" s="18"/>
      <c r="SB107" s="18"/>
      <c r="SC107" s="18"/>
      <c r="SD107" s="18"/>
      <c r="SE107" s="18"/>
      <c r="SF107" s="18"/>
      <c r="SG107" s="18"/>
      <c r="SH107" s="18"/>
      <c r="SI107" s="18"/>
      <c r="SJ107" s="18"/>
      <c r="SK107" s="18"/>
      <c r="SL107" s="18"/>
      <c r="SM107" s="18"/>
      <c r="SN107" s="18"/>
      <c r="SO107" s="18"/>
      <c r="SP107" s="18"/>
      <c r="SQ107" s="18"/>
      <c r="SR107" s="18"/>
      <c r="SS107" s="18"/>
      <c r="ST107" s="18"/>
      <c r="SU107" s="18"/>
      <c r="SV107" s="18"/>
      <c r="SW107" s="18"/>
      <c r="SX107" s="18"/>
      <c r="SY107" s="18"/>
      <c r="SZ107" s="18"/>
      <c r="TA107" s="18"/>
      <c r="TB107" s="18"/>
      <c r="TC107" s="18"/>
      <c r="TD107" s="18"/>
      <c r="TE107" s="18"/>
      <c r="TF107" s="18"/>
      <c r="TG107" s="18"/>
      <c r="TH107" s="18"/>
      <c r="TI107" s="18"/>
      <c r="TJ107" s="18"/>
      <c r="TK107" s="18"/>
      <c r="TL107" s="18"/>
      <c r="TM107" s="18"/>
      <c r="TN107" s="18"/>
      <c r="TO107" s="18"/>
      <c r="TP107" s="18"/>
      <c r="TQ107" s="18"/>
      <c r="TR107" s="18"/>
      <c r="TS107" s="18"/>
      <c r="TT107" s="18"/>
      <c r="TU107" s="18"/>
      <c r="TV107" s="18"/>
      <c r="TW107" s="18"/>
      <c r="TX107" s="18"/>
      <c r="TY107" s="18"/>
      <c r="TZ107" s="18"/>
      <c r="UA107" s="18"/>
      <c r="UB107" s="18"/>
      <c r="UC107" s="18"/>
      <c r="UD107" s="18"/>
      <c r="UE107" s="18"/>
      <c r="UF107" s="18"/>
      <c r="UG107" s="18"/>
      <c r="UH107" s="18"/>
      <c r="UI107" s="18"/>
      <c r="UJ107" s="18"/>
      <c r="UK107" s="18"/>
      <c r="UL107" s="18"/>
      <c r="UM107" s="18"/>
      <c r="UN107" s="18"/>
      <c r="UO107" s="18"/>
      <c r="UP107" s="18"/>
      <c r="UQ107" s="18"/>
      <c r="UR107" s="18"/>
      <c r="US107" s="18"/>
      <c r="UT107" s="18"/>
      <c r="UU107" s="18"/>
      <c r="UV107" s="18"/>
      <c r="UW107" s="18"/>
      <c r="UX107" s="18"/>
      <c r="UY107" s="18"/>
      <c r="UZ107" s="18"/>
      <c r="VA107" s="18"/>
      <c r="VB107" s="18"/>
      <c r="VC107" s="18"/>
      <c r="VD107" s="18"/>
      <c r="VE107" s="18"/>
      <c r="VF107" s="18"/>
      <c r="VG107" s="18"/>
      <c r="VH107" s="18"/>
      <c r="VI107" s="18"/>
      <c r="VJ107" s="18"/>
      <c r="VK107" s="18"/>
      <c r="VL107" s="18"/>
      <c r="VM107" s="18"/>
      <c r="VN107" s="18"/>
      <c r="VO107" s="18"/>
      <c r="VP107" s="18"/>
      <c r="VQ107" s="18"/>
      <c r="VR107" s="18"/>
      <c r="VS107" s="18"/>
      <c r="VT107" s="18"/>
      <c r="VU107" s="18"/>
      <c r="VV107" s="18"/>
      <c r="VW107" s="18"/>
      <c r="VX107" s="18"/>
      <c r="VY107" s="18"/>
      <c r="VZ107" s="18"/>
      <c r="WA107" s="18"/>
      <c r="WB107" s="18"/>
      <c r="WC107" s="18"/>
      <c r="WD107" s="18"/>
      <c r="WE107" s="18"/>
      <c r="WF107" s="18"/>
      <c r="WG107" s="18"/>
      <c r="WH107" s="18"/>
      <c r="WI107" s="18"/>
      <c r="WJ107" s="18"/>
      <c r="WK107" s="18"/>
      <c r="WL107" s="18"/>
      <c r="WM107" s="18"/>
      <c r="WN107" s="18"/>
      <c r="WO107" s="18"/>
      <c r="WP107" s="18"/>
      <c r="WQ107" s="18"/>
      <c r="WR107" s="18"/>
      <c r="WS107" s="18"/>
      <c r="WT107" s="18"/>
      <c r="WU107" s="18"/>
      <c r="WV107" s="18"/>
      <c r="WW107" s="18"/>
      <c r="WX107" s="18"/>
      <c r="WY107" s="18"/>
      <c r="WZ107" s="18"/>
      <c r="XA107" s="18"/>
      <c r="XB107" s="18"/>
      <c r="XC107" s="18"/>
      <c r="XD107" s="18"/>
      <c r="XE107" s="18"/>
      <c r="XF107" s="18"/>
      <c r="XG107" s="18"/>
      <c r="XH107" s="18"/>
      <c r="XI107" s="18"/>
      <c r="XJ107" s="18"/>
      <c r="XK107" s="18"/>
      <c r="XL107" s="18"/>
      <c r="XM107" s="18"/>
      <c r="XN107" s="18"/>
      <c r="XO107" s="18"/>
      <c r="XP107" s="18"/>
      <c r="XQ107" s="18"/>
      <c r="XR107" s="18"/>
      <c r="XS107" s="18"/>
      <c r="XT107" s="18"/>
      <c r="XU107" s="18"/>
      <c r="XV107" s="18"/>
      <c r="XW107" s="18"/>
      <c r="XX107" s="18"/>
      <c r="XY107" s="18"/>
      <c r="XZ107" s="18"/>
      <c r="YA107" s="18"/>
      <c r="YB107" s="18"/>
      <c r="YC107" s="18"/>
      <c r="YD107" s="18"/>
      <c r="YE107" s="18"/>
      <c r="YF107" s="18"/>
      <c r="YG107" s="18"/>
      <c r="YH107" s="18"/>
      <c r="YI107" s="18"/>
      <c r="YJ107" s="18"/>
      <c r="YK107" s="18"/>
      <c r="YL107" s="18"/>
      <c r="YM107" s="18"/>
      <c r="YN107" s="18"/>
      <c r="YO107" s="18"/>
      <c r="YP107" s="18"/>
      <c r="YQ107" s="18"/>
      <c r="YR107" s="18"/>
      <c r="YS107" s="18"/>
      <c r="YT107" s="18"/>
      <c r="YU107" s="18"/>
      <c r="YV107" s="18"/>
      <c r="YW107" s="18"/>
      <c r="YX107" s="18"/>
      <c r="YY107" s="18"/>
      <c r="YZ107" s="18"/>
      <c r="ZA107" s="18"/>
      <c r="ZB107" s="18"/>
      <c r="ZC107" s="18"/>
      <c r="ZD107" s="18"/>
      <c r="ZE107" s="18"/>
      <c r="ZF107" s="18"/>
      <c r="ZG107" s="18"/>
      <c r="ZH107" s="18"/>
      <c r="ZI107" s="18"/>
      <c r="ZJ107" s="18"/>
      <c r="ZK107" s="18"/>
      <c r="ZL107" s="18"/>
      <c r="ZM107" s="18"/>
      <c r="ZN107" s="18"/>
      <c r="ZO107" s="18"/>
      <c r="ZP107" s="18"/>
      <c r="ZQ107" s="18"/>
      <c r="ZR107" s="18"/>
      <c r="ZS107" s="18"/>
      <c r="ZT107" s="18"/>
      <c r="ZU107" s="18"/>
      <c r="ZV107" s="18"/>
      <c r="ZW107" s="18"/>
      <c r="ZX107" s="18"/>
      <c r="ZY107" s="18"/>
      <c r="ZZ107" s="18"/>
    </row>
    <row r="108" spans="1:702" ht="15.95" customHeight="1" x14ac:dyDescent="0.25">
      <c r="A108" s="7">
        <v>75350</v>
      </c>
      <c r="B108" s="7" t="s">
        <v>198</v>
      </c>
      <c r="C108" s="6" t="s">
        <v>197</v>
      </c>
      <c r="D108" s="7" t="s">
        <v>92</v>
      </c>
      <c r="E108" s="7" t="s">
        <v>93</v>
      </c>
      <c r="F108" s="7" t="s">
        <v>94</v>
      </c>
      <c r="G108" s="7" t="s">
        <v>95</v>
      </c>
      <c r="H108" s="7" t="s">
        <v>96</v>
      </c>
      <c r="I108" s="7" t="s">
        <v>200</v>
      </c>
      <c r="J108" s="7" t="s">
        <v>221</v>
      </c>
      <c r="K108" s="7" t="s">
        <v>222</v>
      </c>
      <c r="L108" s="14">
        <v>30000</v>
      </c>
      <c r="M108" s="14">
        <v>30000</v>
      </c>
      <c r="N108" s="14"/>
      <c r="O108" s="14">
        <v>30000</v>
      </c>
      <c r="P108" s="14"/>
      <c r="Q108" s="14">
        <v>-30000</v>
      </c>
      <c r="R108" s="26"/>
      <c r="S108" s="14">
        <v>0</v>
      </c>
      <c r="T108" s="14">
        <v>0</v>
      </c>
      <c r="U108" s="14">
        <v>0</v>
      </c>
      <c r="V108" s="14">
        <v>0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  <c r="AC108" s="14">
        <v>0</v>
      </c>
      <c r="AD108" s="14">
        <v>0</v>
      </c>
      <c r="AE108" s="14">
        <v>0</v>
      </c>
      <c r="AF108" s="14">
        <v>0</v>
      </c>
      <c r="AG108" s="14">
        <v>0</v>
      </c>
      <c r="AH108" s="14">
        <v>0</v>
      </c>
      <c r="AI108" s="14">
        <v>0</v>
      </c>
      <c r="AJ108" s="14">
        <v>0</v>
      </c>
      <c r="AK108" s="14">
        <v>0</v>
      </c>
      <c r="AL108" s="14">
        <v>0</v>
      </c>
      <c r="AM108" s="14">
        <v>0</v>
      </c>
      <c r="AN108" s="14">
        <v>0</v>
      </c>
      <c r="AO108" s="14">
        <v>0</v>
      </c>
      <c r="AP108" s="14">
        <v>0</v>
      </c>
      <c r="AQ108" s="14">
        <v>0</v>
      </c>
      <c r="AR108" s="14">
        <v>0</v>
      </c>
      <c r="AS108" s="14">
        <v>0</v>
      </c>
      <c r="AT108" s="14">
        <v>0</v>
      </c>
      <c r="AU108" s="14">
        <v>0</v>
      </c>
      <c r="AV108" s="14">
        <v>0</v>
      </c>
      <c r="AW108" s="14">
        <v>0</v>
      </c>
      <c r="AX108" s="14">
        <v>0</v>
      </c>
      <c r="AY108" s="14">
        <v>0</v>
      </c>
      <c r="AZ108" s="14">
        <v>0</v>
      </c>
      <c r="BA108" s="14">
        <v>0</v>
      </c>
      <c r="BB108" s="14">
        <v>0</v>
      </c>
      <c r="BC108" s="14">
        <v>0</v>
      </c>
      <c r="BD108" s="14">
        <v>0</v>
      </c>
      <c r="BE108" s="14">
        <v>0</v>
      </c>
      <c r="BF108" s="14">
        <v>0</v>
      </c>
      <c r="BG108" s="14">
        <v>0</v>
      </c>
      <c r="BH108" s="14">
        <v>0</v>
      </c>
      <c r="BI108" s="14">
        <v>0</v>
      </c>
      <c r="BJ108" s="14">
        <v>0</v>
      </c>
      <c r="BK108" s="14">
        <v>0</v>
      </c>
      <c r="BL108" s="14">
        <v>0</v>
      </c>
      <c r="BM108" s="14">
        <v>0</v>
      </c>
      <c r="BN108" s="14">
        <v>0</v>
      </c>
      <c r="BO108" s="14">
        <v>0</v>
      </c>
      <c r="BP108" s="14">
        <v>0</v>
      </c>
      <c r="BQ108" s="14">
        <v>0</v>
      </c>
      <c r="BR108" s="14">
        <v>0</v>
      </c>
      <c r="BS108" s="14">
        <v>0</v>
      </c>
      <c r="BT108" s="14">
        <v>0</v>
      </c>
      <c r="BU108" s="14">
        <v>0</v>
      </c>
      <c r="BV108" s="14">
        <v>0</v>
      </c>
      <c r="BW108" s="14">
        <v>0</v>
      </c>
      <c r="BX108" s="14">
        <v>0</v>
      </c>
      <c r="BY108" s="14">
        <v>0</v>
      </c>
      <c r="BZ108" s="14">
        <v>0</v>
      </c>
      <c r="CA108" s="14">
        <v>0</v>
      </c>
      <c r="CB108" s="14">
        <v>0</v>
      </c>
      <c r="CC108" s="14">
        <v>0</v>
      </c>
      <c r="CD108" s="14">
        <v>30000</v>
      </c>
      <c r="CE108" s="14">
        <v>0</v>
      </c>
      <c r="CF108" s="14">
        <v>0</v>
      </c>
      <c r="CG108" s="14">
        <v>0</v>
      </c>
      <c r="CH108" s="14">
        <v>0</v>
      </c>
      <c r="CI108" s="14">
        <v>0</v>
      </c>
      <c r="CJ108" s="14">
        <v>0</v>
      </c>
      <c r="CK108" s="14">
        <v>0</v>
      </c>
      <c r="CL108" s="14">
        <v>0</v>
      </c>
      <c r="CM108" s="14">
        <v>0</v>
      </c>
      <c r="CN108" s="14">
        <v>0</v>
      </c>
      <c r="CO108" s="14">
        <v>0</v>
      </c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  <c r="DL108" s="14"/>
      <c r="DM108" s="14"/>
      <c r="DN108" s="14"/>
      <c r="DO108" s="14"/>
      <c r="DP108" s="14"/>
      <c r="DQ108" s="14"/>
      <c r="DR108" s="14"/>
      <c r="DS108" s="14"/>
      <c r="DT108" s="14"/>
      <c r="DU108" s="14"/>
      <c r="DV108" s="14"/>
      <c r="DW108" s="14"/>
      <c r="DX108" s="14"/>
      <c r="DY108" s="14"/>
      <c r="DZ108" s="14"/>
      <c r="EA108" s="14"/>
      <c r="EB108" s="14"/>
      <c r="EC108" s="14"/>
      <c r="ED108" s="14"/>
      <c r="EE108" s="14"/>
      <c r="EF108" s="14"/>
      <c r="EG108" s="14"/>
      <c r="EH108" s="14"/>
      <c r="EI108" s="14"/>
      <c r="EJ108" s="14"/>
      <c r="EK108" s="14"/>
      <c r="EL108" s="14"/>
      <c r="EM108" s="14"/>
      <c r="EN108" s="14"/>
      <c r="EO108" s="14"/>
      <c r="EP108" s="14"/>
      <c r="EQ108" s="14"/>
      <c r="ER108" s="14"/>
      <c r="ES108" s="14"/>
      <c r="ET108" s="14"/>
      <c r="EU108" s="14"/>
      <c r="EV108" s="14"/>
      <c r="EW108" s="14"/>
      <c r="EX108" s="14"/>
      <c r="EY108" s="14"/>
      <c r="EZ108" s="14"/>
      <c r="FA108" s="14"/>
      <c r="FB108" s="14"/>
      <c r="FC108" s="14"/>
      <c r="FD108" s="14"/>
      <c r="FE108" s="14"/>
      <c r="FF108" s="14"/>
      <c r="FG108" s="14"/>
      <c r="FH108" s="14"/>
      <c r="FI108" s="14"/>
      <c r="FJ108" s="14"/>
      <c r="FK108" s="14"/>
      <c r="FL108" s="14"/>
      <c r="FM108" s="14"/>
      <c r="FN108" s="14"/>
      <c r="FO108" s="14"/>
      <c r="FP108" s="14"/>
      <c r="FQ108" s="14"/>
      <c r="FR108" s="14"/>
      <c r="FS108" s="14"/>
      <c r="FT108" s="14"/>
      <c r="FU108" s="14"/>
      <c r="FV108" s="14"/>
      <c r="FW108" s="14"/>
      <c r="FX108" s="14"/>
      <c r="FY108" s="14"/>
      <c r="FZ108" s="14"/>
      <c r="GA108" s="14"/>
      <c r="GB108" s="14"/>
      <c r="GC108" s="14"/>
      <c r="GD108" s="14"/>
      <c r="GE108" s="14"/>
      <c r="GF108" s="14"/>
      <c r="GG108" s="14"/>
      <c r="GH108" s="14"/>
      <c r="GI108" s="14"/>
      <c r="GJ108" s="14"/>
      <c r="GK108" s="14"/>
      <c r="GL108" s="14"/>
      <c r="GM108" s="14"/>
      <c r="GN108" s="14"/>
      <c r="GO108" s="14"/>
      <c r="GP108" s="14"/>
      <c r="GQ108" s="14"/>
      <c r="GR108" s="14"/>
      <c r="GS108" s="14"/>
      <c r="GT108" s="14"/>
      <c r="GU108" s="14"/>
      <c r="GV108" s="14"/>
      <c r="GW108" s="14"/>
      <c r="GX108" s="14"/>
      <c r="GY108" s="14"/>
      <c r="GZ108" s="14"/>
      <c r="HA108" s="14"/>
      <c r="HB108" s="14"/>
      <c r="HC108" s="14"/>
      <c r="HD108" s="14"/>
      <c r="HE108" s="14"/>
      <c r="HF108" s="14"/>
      <c r="HG108" s="14"/>
      <c r="HH108" s="14"/>
      <c r="HI108" s="14"/>
      <c r="HJ108" s="14"/>
      <c r="HK108" s="14"/>
      <c r="HL108" s="14"/>
      <c r="HM108" s="14"/>
      <c r="HN108" s="14"/>
      <c r="HO108" s="14"/>
      <c r="HP108" s="14"/>
      <c r="HQ108" s="14"/>
      <c r="HR108" s="14"/>
      <c r="HS108" s="14"/>
      <c r="HT108" s="14"/>
      <c r="HU108" s="14"/>
      <c r="HV108" s="14"/>
      <c r="HW108" s="14"/>
      <c r="HX108" s="14"/>
      <c r="HY108" s="14"/>
      <c r="HZ108" s="14"/>
      <c r="IA108" s="14"/>
      <c r="IB108" s="14"/>
      <c r="IC108" s="14"/>
      <c r="ID108" s="14"/>
      <c r="IE108" s="14"/>
      <c r="IF108" s="14"/>
      <c r="IG108" s="14"/>
      <c r="IH108" s="14"/>
      <c r="II108" s="14"/>
      <c r="IJ108" s="14"/>
      <c r="IK108" s="14"/>
      <c r="IL108" s="14"/>
      <c r="IM108" s="14"/>
      <c r="IN108" s="14"/>
      <c r="IO108" s="14"/>
      <c r="IP108" s="14"/>
      <c r="IQ108" s="14"/>
      <c r="IR108" s="14"/>
      <c r="IS108" s="14"/>
      <c r="IT108" s="14"/>
      <c r="IU108" s="14"/>
      <c r="IV108" s="14"/>
      <c r="IW108" s="14"/>
      <c r="IX108" s="14"/>
      <c r="IY108" s="14"/>
      <c r="IZ108" s="14"/>
      <c r="JA108" s="14"/>
      <c r="JB108" s="14"/>
      <c r="JC108" s="14"/>
      <c r="JD108" s="14"/>
      <c r="JE108" s="14"/>
      <c r="JF108" s="14"/>
      <c r="JG108" s="14"/>
      <c r="JH108" s="14"/>
      <c r="JI108" s="14"/>
      <c r="JJ108" s="14"/>
      <c r="JK108" s="14"/>
      <c r="JL108" s="14"/>
      <c r="JM108" s="14"/>
      <c r="JN108" s="14"/>
      <c r="JO108" s="14"/>
      <c r="JP108" s="14"/>
      <c r="JQ108" s="14"/>
      <c r="JR108" s="14"/>
      <c r="JS108" s="14"/>
      <c r="JT108" s="14"/>
      <c r="JU108" s="14"/>
      <c r="JV108" s="14"/>
      <c r="JW108" s="14"/>
      <c r="JX108" s="14"/>
      <c r="JY108" s="14"/>
      <c r="JZ108" s="14"/>
      <c r="KA108" s="14"/>
      <c r="KB108" s="14"/>
      <c r="KC108" s="14"/>
      <c r="KD108" s="14"/>
      <c r="KE108" s="14"/>
      <c r="KF108" s="14"/>
      <c r="KG108" s="14"/>
      <c r="KH108" s="14"/>
      <c r="KI108" s="14"/>
      <c r="KJ108" s="14"/>
      <c r="KK108" s="14"/>
      <c r="KL108" s="14"/>
      <c r="KM108" s="14"/>
      <c r="KN108" s="14"/>
      <c r="KO108" s="14"/>
      <c r="KP108" s="14"/>
      <c r="KQ108" s="14"/>
      <c r="KR108" s="14"/>
      <c r="KS108" s="14"/>
      <c r="KT108" s="14"/>
      <c r="KU108" s="14"/>
      <c r="KV108" s="14"/>
      <c r="KW108" s="14"/>
      <c r="KX108" s="14"/>
      <c r="KY108" s="14"/>
      <c r="KZ108" s="14"/>
      <c r="LA108" s="14"/>
      <c r="LB108" s="14"/>
      <c r="LC108" s="14"/>
      <c r="LD108" s="14"/>
      <c r="LE108" s="14"/>
      <c r="LF108" s="14"/>
      <c r="LG108" s="14"/>
      <c r="LH108" s="14"/>
      <c r="LI108" s="14"/>
      <c r="LJ108" s="14"/>
      <c r="LK108" s="14"/>
      <c r="LL108" s="14"/>
      <c r="LM108" s="14"/>
      <c r="LN108" s="14"/>
      <c r="LO108" s="14"/>
      <c r="LP108" s="14"/>
      <c r="LQ108" s="14"/>
      <c r="LR108" s="14"/>
      <c r="LS108" s="14"/>
      <c r="LT108" s="14"/>
      <c r="LU108" s="14"/>
      <c r="LV108" s="14"/>
      <c r="LW108" s="14"/>
      <c r="LX108" s="14"/>
      <c r="LY108" s="14"/>
      <c r="LZ108" s="14"/>
      <c r="MA108" s="14"/>
      <c r="MB108" s="14"/>
      <c r="MC108" s="14"/>
      <c r="MD108" s="14"/>
      <c r="ME108" s="14"/>
      <c r="MF108" s="14"/>
      <c r="MG108" s="14"/>
      <c r="MH108" s="14"/>
      <c r="MI108" s="14"/>
      <c r="MJ108" s="14"/>
      <c r="MK108" s="14"/>
      <c r="ML108" s="14"/>
      <c r="MM108" s="14"/>
      <c r="MN108" s="14"/>
      <c r="MO108" s="14"/>
      <c r="MP108" s="14"/>
      <c r="MQ108" s="14"/>
      <c r="MR108" s="14"/>
      <c r="MS108" s="14"/>
      <c r="MT108" s="14"/>
      <c r="MU108" s="14"/>
      <c r="MV108" s="14"/>
      <c r="MW108" s="14"/>
      <c r="MX108" s="14"/>
      <c r="MY108" s="14"/>
      <c r="MZ108" s="14"/>
      <c r="NA108" s="14"/>
      <c r="NB108" s="14"/>
      <c r="NC108" s="14"/>
      <c r="ND108" s="14"/>
      <c r="NE108" s="14"/>
      <c r="NF108" s="14"/>
      <c r="NG108" s="14"/>
      <c r="NH108" s="14"/>
      <c r="NI108" s="14"/>
      <c r="NJ108" s="14"/>
      <c r="NK108" s="14"/>
      <c r="NL108" s="14"/>
      <c r="NM108" s="14"/>
      <c r="NN108" s="14"/>
      <c r="NO108" s="14"/>
      <c r="NP108" s="14"/>
      <c r="NQ108" s="14"/>
      <c r="NR108" s="14"/>
      <c r="NS108" s="14"/>
      <c r="NT108" s="14"/>
      <c r="NU108" s="14"/>
      <c r="NV108" s="14"/>
      <c r="NW108" s="14"/>
      <c r="NX108" s="14"/>
      <c r="NY108" s="14"/>
      <c r="NZ108" s="14"/>
      <c r="OA108" s="14"/>
      <c r="OB108" s="14"/>
      <c r="OC108" s="14"/>
      <c r="OD108" s="14"/>
      <c r="OE108" s="14"/>
      <c r="OF108" s="14"/>
      <c r="OG108" s="14"/>
      <c r="OH108" s="14"/>
      <c r="OI108" s="14"/>
      <c r="OJ108" s="14"/>
      <c r="OK108" s="14"/>
      <c r="OL108" s="14"/>
      <c r="OM108" s="14"/>
      <c r="ON108" s="14"/>
      <c r="OO108" s="14"/>
      <c r="OP108" s="14"/>
      <c r="OQ108" s="14"/>
      <c r="OR108" s="14"/>
      <c r="OS108" s="14"/>
      <c r="OT108" s="14"/>
      <c r="OU108" s="14"/>
      <c r="OV108" s="14"/>
      <c r="OW108" s="14"/>
      <c r="OX108" s="14"/>
      <c r="OY108" s="14"/>
      <c r="OZ108" s="14"/>
      <c r="PA108" s="14"/>
      <c r="PB108" s="14"/>
      <c r="PC108" s="14"/>
      <c r="PD108" s="14"/>
      <c r="PE108" s="14"/>
      <c r="PF108" s="14"/>
      <c r="PG108" s="14"/>
      <c r="PH108" s="14"/>
      <c r="PI108" s="14"/>
      <c r="PJ108" s="14"/>
      <c r="PK108" s="14"/>
      <c r="PL108" s="14"/>
      <c r="PM108" s="14"/>
      <c r="PN108" s="14"/>
      <c r="PO108" s="14"/>
      <c r="PP108" s="14"/>
      <c r="PQ108" s="14"/>
      <c r="PR108" s="14"/>
      <c r="PS108" s="14"/>
      <c r="PT108" s="14"/>
      <c r="PU108" s="14"/>
      <c r="PV108" s="14"/>
      <c r="PW108" s="14"/>
      <c r="PX108" s="14"/>
      <c r="PY108" s="14"/>
      <c r="PZ108" s="14"/>
      <c r="QA108" s="14"/>
      <c r="QB108" s="14"/>
      <c r="QC108" s="14"/>
      <c r="QD108" s="14"/>
      <c r="QE108" s="14"/>
      <c r="QF108" s="14"/>
      <c r="QG108" s="14"/>
      <c r="QH108" s="14"/>
      <c r="QI108" s="14"/>
      <c r="QJ108" s="14"/>
      <c r="QK108" s="14"/>
      <c r="QL108" s="14"/>
      <c r="QM108" s="14"/>
      <c r="QN108" s="14"/>
      <c r="QO108" s="14"/>
      <c r="QP108" s="14"/>
      <c r="QQ108" s="14"/>
      <c r="QR108" s="14"/>
      <c r="QS108" s="14"/>
      <c r="QT108" s="14"/>
      <c r="QU108" s="14"/>
      <c r="QV108" s="14"/>
      <c r="QW108" s="14"/>
      <c r="QX108" s="14"/>
      <c r="QY108" s="14"/>
      <c r="QZ108" s="14"/>
      <c r="RA108" s="14"/>
      <c r="RB108" s="14"/>
      <c r="RC108" s="14"/>
      <c r="RD108" s="14"/>
      <c r="RE108" s="14"/>
      <c r="RF108" s="14"/>
      <c r="RG108" s="14"/>
      <c r="RH108" s="14"/>
      <c r="RI108" s="14"/>
      <c r="RJ108" s="14"/>
      <c r="RK108" s="14"/>
      <c r="RL108" s="14"/>
      <c r="RM108" s="14"/>
      <c r="RN108" s="14"/>
      <c r="RO108" s="14"/>
      <c r="RP108" s="14"/>
      <c r="RQ108" s="14"/>
      <c r="RR108" s="14"/>
      <c r="RS108" s="14"/>
      <c r="RT108" s="14"/>
      <c r="RU108" s="14"/>
      <c r="RV108" s="14"/>
      <c r="RW108" s="14"/>
      <c r="RX108" s="14"/>
      <c r="RY108" s="14"/>
      <c r="RZ108" s="14"/>
      <c r="SA108" s="14"/>
      <c r="SB108" s="14"/>
      <c r="SC108" s="14"/>
      <c r="SD108" s="14"/>
      <c r="SE108" s="14"/>
      <c r="SF108" s="14"/>
      <c r="SG108" s="14"/>
      <c r="SH108" s="14"/>
      <c r="SI108" s="14"/>
      <c r="SJ108" s="14"/>
      <c r="SK108" s="14"/>
      <c r="SL108" s="14"/>
      <c r="SM108" s="14"/>
      <c r="SN108" s="14"/>
      <c r="SO108" s="14"/>
      <c r="SP108" s="14"/>
      <c r="SQ108" s="14"/>
      <c r="SR108" s="14"/>
      <c r="SS108" s="14"/>
      <c r="ST108" s="14"/>
      <c r="SU108" s="14"/>
      <c r="SV108" s="14"/>
      <c r="SW108" s="14"/>
      <c r="SX108" s="14"/>
      <c r="SY108" s="14"/>
      <c r="SZ108" s="14"/>
      <c r="TA108" s="14"/>
      <c r="TB108" s="14"/>
      <c r="TC108" s="14"/>
      <c r="TD108" s="14"/>
      <c r="TE108" s="14"/>
      <c r="TF108" s="14"/>
      <c r="TG108" s="14"/>
      <c r="TH108" s="14"/>
      <c r="TI108" s="14"/>
      <c r="TJ108" s="14"/>
      <c r="TK108" s="14"/>
      <c r="TL108" s="14"/>
      <c r="TM108" s="14"/>
      <c r="TN108" s="14"/>
      <c r="TO108" s="14"/>
      <c r="TP108" s="14"/>
      <c r="TQ108" s="14"/>
      <c r="TR108" s="14"/>
      <c r="TS108" s="14"/>
      <c r="TT108" s="14"/>
      <c r="TU108" s="14"/>
      <c r="TV108" s="14"/>
      <c r="TW108" s="14"/>
      <c r="TX108" s="14"/>
      <c r="TY108" s="14"/>
      <c r="TZ108" s="14"/>
      <c r="UA108" s="14"/>
      <c r="UB108" s="14"/>
      <c r="UC108" s="14"/>
      <c r="UD108" s="14"/>
      <c r="UE108" s="14"/>
      <c r="UF108" s="14"/>
      <c r="UG108" s="14"/>
      <c r="UH108" s="14"/>
      <c r="UI108" s="14"/>
      <c r="UJ108" s="14"/>
      <c r="UK108" s="14"/>
      <c r="UL108" s="14"/>
      <c r="UM108" s="14"/>
      <c r="UN108" s="14"/>
      <c r="UO108" s="14"/>
      <c r="UP108" s="14"/>
      <c r="UQ108" s="14"/>
      <c r="UR108" s="14"/>
      <c r="US108" s="14"/>
      <c r="UT108" s="14"/>
      <c r="UU108" s="14"/>
      <c r="UV108" s="14"/>
      <c r="UW108" s="14"/>
      <c r="UX108" s="14"/>
      <c r="UY108" s="14"/>
      <c r="UZ108" s="14"/>
      <c r="VA108" s="14"/>
      <c r="VB108" s="14"/>
      <c r="VC108" s="14"/>
      <c r="VD108" s="14"/>
      <c r="VE108" s="14"/>
      <c r="VF108" s="14"/>
      <c r="VG108" s="14"/>
      <c r="VH108" s="14"/>
      <c r="VI108" s="14"/>
      <c r="VJ108" s="14"/>
      <c r="VK108" s="14"/>
      <c r="VL108" s="14"/>
      <c r="VM108" s="14"/>
      <c r="VN108" s="14"/>
      <c r="VO108" s="14"/>
      <c r="VP108" s="14"/>
      <c r="VQ108" s="14"/>
      <c r="VR108" s="14"/>
      <c r="VS108" s="14"/>
      <c r="VT108" s="14"/>
      <c r="VU108" s="14"/>
      <c r="VV108" s="14"/>
      <c r="VW108" s="14"/>
      <c r="VX108" s="14"/>
      <c r="VY108" s="14"/>
      <c r="VZ108" s="14"/>
      <c r="WA108" s="14"/>
      <c r="WB108" s="14"/>
      <c r="WC108" s="14"/>
      <c r="WD108" s="14"/>
      <c r="WE108" s="14"/>
      <c r="WF108" s="14"/>
      <c r="WG108" s="14"/>
      <c r="WH108" s="14"/>
      <c r="WI108" s="14"/>
      <c r="WJ108" s="14"/>
      <c r="WK108" s="14"/>
      <c r="WL108" s="14"/>
      <c r="WM108" s="14"/>
      <c r="WN108" s="14"/>
      <c r="WO108" s="14"/>
      <c r="WP108" s="14"/>
      <c r="WQ108" s="14"/>
      <c r="WR108" s="14"/>
      <c r="WS108" s="14"/>
      <c r="WT108" s="14"/>
      <c r="WU108" s="14"/>
      <c r="WV108" s="14"/>
      <c r="WW108" s="14"/>
      <c r="WX108" s="14"/>
      <c r="WY108" s="14"/>
      <c r="WZ108" s="14"/>
      <c r="XA108" s="14"/>
      <c r="XB108" s="14"/>
      <c r="XC108" s="14"/>
      <c r="XD108" s="14"/>
      <c r="XE108" s="14"/>
      <c r="XF108" s="14"/>
      <c r="XG108" s="14"/>
      <c r="XH108" s="14"/>
      <c r="XI108" s="14"/>
      <c r="XJ108" s="14"/>
      <c r="XK108" s="14"/>
      <c r="XL108" s="14"/>
      <c r="XM108" s="14"/>
      <c r="XN108" s="14"/>
      <c r="XO108" s="14"/>
      <c r="XP108" s="14"/>
      <c r="XQ108" s="14"/>
      <c r="XR108" s="14"/>
      <c r="XS108" s="14"/>
      <c r="XT108" s="14"/>
      <c r="XU108" s="14"/>
      <c r="XV108" s="14"/>
      <c r="XW108" s="14"/>
      <c r="XX108" s="14"/>
      <c r="XY108" s="14"/>
      <c r="XZ108" s="14"/>
      <c r="YA108" s="14"/>
      <c r="YB108" s="14"/>
      <c r="YC108" s="14"/>
      <c r="YD108" s="14"/>
      <c r="YE108" s="14"/>
      <c r="YF108" s="14"/>
      <c r="YG108" s="14"/>
      <c r="YH108" s="14"/>
      <c r="YI108" s="14"/>
      <c r="YJ108" s="14"/>
      <c r="YK108" s="14"/>
      <c r="YL108" s="14"/>
      <c r="YM108" s="14"/>
      <c r="YN108" s="14"/>
      <c r="YO108" s="14"/>
      <c r="YP108" s="14"/>
      <c r="YQ108" s="14"/>
      <c r="YR108" s="14"/>
      <c r="YS108" s="14"/>
      <c r="YT108" s="14"/>
      <c r="YU108" s="14"/>
      <c r="YV108" s="14"/>
      <c r="YW108" s="14"/>
      <c r="YX108" s="14"/>
      <c r="YY108" s="14"/>
      <c r="YZ108" s="14"/>
      <c r="ZA108" s="14"/>
      <c r="ZB108" s="14"/>
      <c r="ZC108" s="14"/>
      <c r="ZD108" s="14"/>
      <c r="ZE108" s="14"/>
      <c r="ZF108" s="14"/>
      <c r="ZG108" s="14"/>
      <c r="ZH108" s="14"/>
      <c r="ZI108" s="14"/>
      <c r="ZJ108" s="14"/>
      <c r="ZK108" s="14"/>
      <c r="ZL108" s="14"/>
      <c r="ZM108" s="14"/>
      <c r="ZN108" s="14"/>
      <c r="ZO108" s="14"/>
      <c r="ZP108" s="14"/>
      <c r="ZQ108" s="14"/>
      <c r="ZR108" s="14"/>
      <c r="ZS108" s="14"/>
      <c r="ZT108" s="14"/>
      <c r="ZU108" s="14"/>
      <c r="ZV108" s="14"/>
      <c r="ZW108" s="14"/>
      <c r="ZX108" s="14"/>
      <c r="ZY108" s="14"/>
      <c r="ZZ108" s="14"/>
    </row>
    <row r="109" spans="1:702" s="8" customFormat="1" ht="15.95" customHeight="1" x14ac:dyDescent="0.25">
      <c r="A109" s="10">
        <v>75352</v>
      </c>
      <c r="B109" s="10" t="s">
        <v>198</v>
      </c>
      <c r="C109" s="9" t="s">
        <v>197</v>
      </c>
      <c r="D109" s="10" t="s">
        <v>92</v>
      </c>
      <c r="E109" s="10" t="s">
        <v>93</v>
      </c>
      <c r="F109" s="10" t="s">
        <v>94</v>
      </c>
      <c r="G109" s="10" t="s">
        <v>95</v>
      </c>
      <c r="H109" s="10" t="s">
        <v>96</v>
      </c>
      <c r="I109" s="10" t="s">
        <v>200</v>
      </c>
      <c r="J109" s="10" t="s">
        <v>223</v>
      </c>
      <c r="K109" s="10" t="s">
        <v>224</v>
      </c>
      <c r="L109" s="18">
        <v>30000</v>
      </c>
      <c r="M109" s="18">
        <v>30000</v>
      </c>
      <c r="N109" s="18"/>
      <c r="O109" s="18">
        <v>30000</v>
      </c>
      <c r="P109" s="18"/>
      <c r="Q109" s="18">
        <v>-30000</v>
      </c>
      <c r="R109" s="29"/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v>0</v>
      </c>
      <c r="AP109" s="18">
        <v>0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v>0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30000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v>0</v>
      </c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  <c r="JC109" s="18"/>
      <c r="JD109" s="18"/>
      <c r="JE109" s="18"/>
      <c r="JF109" s="18"/>
      <c r="JG109" s="18"/>
      <c r="JH109" s="18"/>
      <c r="JI109" s="18"/>
      <c r="JJ109" s="18"/>
      <c r="JK109" s="18"/>
      <c r="JL109" s="18"/>
      <c r="JM109" s="18"/>
      <c r="JN109" s="18"/>
      <c r="JO109" s="18"/>
      <c r="JP109" s="18"/>
      <c r="JQ109" s="18"/>
      <c r="JR109" s="18"/>
      <c r="JS109" s="18"/>
      <c r="JT109" s="18"/>
      <c r="JU109" s="18"/>
      <c r="JV109" s="18"/>
      <c r="JW109" s="18"/>
      <c r="JX109" s="18"/>
      <c r="JY109" s="18"/>
      <c r="JZ109" s="18"/>
      <c r="KA109" s="18"/>
      <c r="KB109" s="18"/>
      <c r="KC109" s="18"/>
      <c r="KD109" s="18"/>
      <c r="KE109" s="18"/>
      <c r="KF109" s="18"/>
      <c r="KG109" s="18"/>
      <c r="KH109" s="18"/>
      <c r="KI109" s="18"/>
      <c r="KJ109" s="18"/>
      <c r="KK109" s="18"/>
      <c r="KL109" s="18"/>
      <c r="KM109" s="18"/>
      <c r="KN109" s="18"/>
      <c r="KO109" s="18"/>
      <c r="KP109" s="18"/>
      <c r="KQ109" s="18"/>
      <c r="KR109" s="18"/>
      <c r="KS109" s="18"/>
      <c r="KT109" s="18"/>
      <c r="KU109" s="18"/>
      <c r="KV109" s="18"/>
      <c r="KW109" s="18"/>
      <c r="KX109" s="18"/>
      <c r="KY109" s="18"/>
      <c r="KZ109" s="18"/>
      <c r="LA109" s="18"/>
      <c r="LB109" s="18"/>
      <c r="LC109" s="18"/>
      <c r="LD109" s="18"/>
      <c r="LE109" s="18"/>
      <c r="LF109" s="18"/>
      <c r="LG109" s="18"/>
      <c r="LH109" s="18"/>
      <c r="LI109" s="18"/>
      <c r="LJ109" s="18"/>
      <c r="LK109" s="18"/>
      <c r="LL109" s="18"/>
      <c r="LM109" s="18"/>
      <c r="LN109" s="18"/>
      <c r="LO109" s="18"/>
      <c r="LP109" s="18"/>
      <c r="LQ109" s="18"/>
      <c r="LR109" s="18"/>
      <c r="LS109" s="18"/>
      <c r="LT109" s="18"/>
      <c r="LU109" s="18"/>
      <c r="LV109" s="18"/>
      <c r="LW109" s="18"/>
      <c r="LX109" s="18"/>
      <c r="LY109" s="18"/>
      <c r="LZ109" s="18"/>
      <c r="MA109" s="18"/>
      <c r="MB109" s="18"/>
      <c r="MC109" s="18"/>
      <c r="MD109" s="18"/>
      <c r="ME109" s="18"/>
      <c r="MF109" s="18"/>
      <c r="MG109" s="18"/>
      <c r="MH109" s="18"/>
      <c r="MI109" s="18"/>
      <c r="MJ109" s="18"/>
      <c r="MK109" s="18"/>
      <c r="ML109" s="18"/>
      <c r="MM109" s="18"/>
      <c r="MN109" s="18"/>
      <c r="MO109" s="18"/>
      <c r="MP109" s="18"/>
      <c r="MQ109" s="18"/>
      <c r="MR109" s="18"/>
      <c r="MS109" s="18"/>
      <c r="MT109" s="18"/>
      <c r="MU109" s="18"/>
      <c r="MV109" s="18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18"/>
      <c r="NR109" s="18"/>
      <c r="NS109" s="18"/>
      <c r="NT109" s="18"/>
      <c r="NU109" s="18"/>
      <c r="NV109" s="18"/>
      <c r="NW109" s="18"/>
      <c r="NX109" s="18"/>
      <c r="NY109" s="18"/>
      <c r="NZ109" s="18"/>
      <c r="OA109" s="18"/>
      <c r="OB109" s="18"/>
      <c r="OC109" s="18"/>
      <c r="OD109" s="18"/>
      <c r="OE109" s="18"/>
      <c r="OF109" s="18"/>
      <c r="OG109" s="18"/>
      <c r="OH109" s="18"/>
      <c r="OI109" s="18"/>
      <c r="OJ109" s="18"/>
      <c r="OK109" s="18"/>
      <c r="OL109" s="18"/>
      <c r="OM109" s="18"/>
      <c r="ON109" s="18"/>
      <c r="OO109" s="18"/>
      <c r="OP109" s="18"/>
      <c r="OQ109" s="18"/>
      <c r="OR109" s="18"/>
      <c r="OS109" s="18"/>
      <c r="OT109" s="18"/>
      <c r="OU109" s="18"/>
      <c r="OV109" s="18"/>
      <c r="OW109" s="18"/>
      <c r="OX109" s="18"/>
      <c r="OY109" s="18"/>
      <c r="OZ109" s="18"/>
      <c r="PA109" s="18"/>
      <c r="PB109" s="18"/>
      <c r="PC109" s="18"/>
      <c r="PD109" s="18"/>
      <c r="PE109" s="18"/>
      <c r="PF109" s="18"/>
      <c r="PG109" s="18"/>
      <c r="PH109" s="18"/>
      <c r="PI109" s="18"/>
      <c r="PJ109" s="18"/>
      <c r="PK109" s="18"/>
      <c r="PL109" s="18"/>
      <c r="PM109" s="18"/>
      <c r="PN109" s="18"/>
      <c r="PO109" s="18"/>
      <c r="PP109" s="18"/>
      <c r="PQ109" s="18"/>
      <c r="PR109" s="18"/>
      <c r="PS109" s="18"/>
      <c r="PT109" s="18"/>
      <c r="PU109" s="18"/>
      <c r="PV109" s="18"/>
      <c r="PW109" s="18"/>
      <c r="PX109" s="18"/>
      <c r="PY109" s="18"/>
      <c r="PZ109" s="18"/>
      <c r="QA109" s="18"/>
      <c r="QB109" s="18"/>
      <c r="QC109" s="18"/>
      <c r="QD109" s="18"/>
      <c r="QE109" s="18"/>
      <c r="QF109" s="18"/>
      <c r="QG109" s="18"/>
      <c r="QH109" s="18"/>
      <c r="QI109" s="18"/>
      <c r="QJ109" s="18"/>
      <c r="QK109" s="18"/>
      <c r="QL109" s="18"/>
      <c r="QM109" s="18"/>
      <c r="QN109" s="18"/>
      <c r="QO109" s="18"/>
      <c r="QP109" s="18"/>
      <c r="QQ109" s="18"/>
      <c r="QR109" s="18"/>
      <c r="QS109" s="18"/>
      <c r="QT109" s="18"/>
      <c r="QU109" s="18"/>
      <c r="QV109" s="18"/>
      <c r="QW109" s="18"/>
      <c r="QX109" s="18"/>
      <c r="QY109" s="18"/>
      <c r="QZ109" s="18"/>
      <c r="RA109" s="18"/>
      <c r="RB109" s="18"/>
      <c r="RC109" s="18"/>
      <c r="RD109" s="18"/>
      <c r="RE109" s="18"/>
      <c r="RF109" s="18"/>
      <c r="RG109" s="18"/>
      <c r="RH109" s="18"/>
      <c r="RI109" s="18"/>
      <c r="RJ109" s="18"/>
      <c r="RK109" s="18"/>
      <c r="RL109" s="18"/>
      <c r="RM109" s="18"/>
      <c r="RN109" s="18"/>
      <c r="RO109" s="18"/>
      <c r="RP109" s="18"/>
      <c r="RQ109" s="18"/>
      <c r="RR109" s="18"/>
      <c r="RS109" s="18"/>
      <c r="RT109" s="18"/>
      <c r="RU109" s="18"/>
      <c r="RV109" s="18"/>
      <c r="RW109" s="18"/>
      <c r="RX109" s="18"/>
      <c r="RY109" s="18"/>
      <c r="RZ109" s="18"/>
      <c r="SA109" s="18"/>
      <c r="SB109" s="18"/>
      <c r="SC109" s="18"/>
      <c r="SD109" s="18"/>
      <c r="SE109" s="18"/>
      <c r="SF109" s="18"/>
      <c r="SG109" s="18"/>
      <c r="SH109" s="18"/>
      <c r="SI109" s="18"/>
      <c r="SJ109" s="18"/>
      <c r="SK109" s="18"/>
      <c r="SL109" s="18"/>
      <c r="SM109" s="18"/>
      <c r="SN109" s="18"/>
      <c r="SO109" s="18"/>
      <c r="SP109" s="18"/>
      <c r="SQ109" s="18"/>
      <c r="SR109" s="18"/>
      <c r="SS109" s="18"/>
      <c r="ST109" s="18"/>
      <c r="SU109" s="18"/>
      <c r="SV109" s="18"/>
      <c r="SW109" s="18"/>
      <c r="SX109" s="18"/>
      <c r="SY109" s="18"/>
      <c r="SZ109" s="18"/>
      <c r="TA109" s="18"/>
      <c r="TB109" s="18"/>
      <c r="TC109" s="18"/>
      <c r="TD109" s="18"/>
      <c r="TE109" s="18"/>
      <c r="TF109" s="18"/>
      <c r="TG109" s="18"/>
      <c r="TH109" s="18"/>
      <c r="TI109" s="18"/>
      <c r="TJ109" s="18"/>
      <c r="TK109" s="18"/>
      <c r="TL109" s="18"/>
      <c r="TM109" s="18"/>
      <c r="TN109" s="18"/>
      <c r="TO109" s="18"/>
      <c r="TP109" s="18"/>
      <c r="TQ109" s="18"/>
      <c r="TR109" s="18"/>
      <c r="TS109" s="18"/>
      <c r="TT109" s="18"/>
      <c r="TU109" s="18"/>
      <c r="TV109" s="18"/>
      <c r="TW109" s="18"/>
      <c r="TX109" s="18"/>
      <c r="TY109" s="18"/>
      <c r="TZ109" s="18"/>
      <c r="UA109" s="18"/>
      <c r="UB109" s="18"/>
      <c r="UC109" s="18"/>
      <c r="UD109" s="18"/>
      <c r="UE109" s="18"/>
      <c r="UF109" s="18"/>
      <c r="UG109" s="18"/>
      <c r="UH109" s="18"/>
      <c r="UI109" s="18"/>
      <c r="UJ109" s="18"/>
      <c r="UK109" s="18"/>
      <c r="UL109" s="18"/>
      <c r="UM109" s="18"/>
      <c r="UN109" s="18"/>
      <c r="UO109" s="18"/>
      <c r="UP109" s="18"/>
      <c r="UQ109" s="18"/>
      <c r="UR109" s="18"/>
      <c r="US109" s="18"/>
      <c r="UT109" s="18"/>
      <c r="UU109" s="18"/>
      <c r="UV109" s="18"/>
      <c r="UW109" s="18"/>
      <c r="UX109" s="18"/>
      <c r="UY109" s="18"/>
      <c r="UZ109" s="18"/>
      <c r="VA109" s="18"/>
      <c r="VB109" s="18"/>
      <c r="VC109" s="18"/>
      <c r="VD109" s="18"/>
      <c r="VE109" s="18"/>
      <c r="VF109" s="18"/>
      <c r="VG109" s="18"/>
      <c r="VH109" s="18"/>
      <c r="VI109" s="18"/>
      <c r="VJ109" s="18"/>
      <c r="VK109" s="18"/>
      <c r="VL109" s="18"/>
      <c r="VM109" s="18"/>
      <c r="VN109" s="18"/>
      <c r="VO109" s="18"/>
      <c r="VP109" s="18"/>
      <c r="VQ109" s="18"/>
      <c r="VR109" s="18"/>
      <c r="VS109" s="18"/>
      <c r="VT109" s="18"/>
      <c r="VU109" s="18"/>
      <c r="VV109" s="18"/>
      <c r="VW109" s="18"/>
      <c r="VX109" s="18"/>
      <c r="VY109" s="18"/>
      <c r="VZ109" s="18"/>
      <c r="WA109" s="18"/>
      <c r="WB109" s="18"/>
      <c r="WC109" s="18"/>
      <c r="WD109" s="18"/>
      <c r="WE109" s="18"/>
      <c r="WF109" s="18"/>
      <c r="WG109" s="18"/>
      <c r="WH109" s="18"/>
      <c r="WI109" s="18"/>
      <c r="WJ109" s="18"/>
      <c r="WK109" s="18"/>
      <c r="WL109" s="18"/>
      <c r="WM109" s="18"/>
      <c r="WN109" s="18"/>
      <c r="WO109" s="18"/>
      <c r="WP109" s="18"/>
      <c r="WQ109" s="18"/>
      <c r="WR109" s="18"/>
      <c r="WS109" s="18"/>
      <c r="WT109" s="18"/>
      <c r="WU109" s="18"/>
      <c r="WV109" s="18"/>
      <c r="WW109" s="18"/>
      <c r="WX109" s="18"/>
      <c r="WY109" s="18"/>
      <c r="WZ109" s="18"/>
      <c r="XA109" s="18"/>
      <c r="XB109" s="18"/>
      <c r="XC109" s="18"/>
      <c r="XD109" s="18"/>
      <c r="XE109" s="18"/>
      <c r="XF109" s="18"/>
      <c r="XG109" s="18"/>
      <c r="XH109" s="18"/>
      <c r="XI109" s="18"/>
      <c r="XJ109" s="18"/>
      <c r="XK109" s="18"/>
      <c r="XL109" s="18"/>
      <c r="XM109" s="18"/>
      <c r="XN109" s="18"/>
      <c r="XO109" s="18"/>
      <c r="XP109" s="18"/>
      <c r="XQ109" s="18"/>
      <c r="XR109" s="18"/>
      <c r="XS109" s="18"/>
      <c r="XT109" s="18"/>
      <c r="XU109" s="18"/>
      <c r="XV109" s="18"/>
      <c r="XW109" s="18"/>
      <c r="XX109" s="18"/>
      <c r="XY109" s="18"/>
      <c r="XZ109" s="18"/>
      <c r="YA109" s="18"/>
      <c r="YB109" s="18"/>
      <c r="YC109" s="18"/>
      <c r="YD109" s="18"/>
      <c r="YE109" s="18"/>
      <c r="YF109" s="18"/>
      <c r="YG109" s="18"/>
      <c r="YH109" s="18"/>
      <c r="YI109" s="18"/>
      <c r="YJ109" s="18"/>
      <c r="YK109" s="18"/>
      <c r="YL109" s="18"/>
      <c r="YM109" s="18"/>
      <c r="YN109" s="18"/>
      <c r="YO109" s="18"/>
      <c r="YP109" s="18"/>
      <c r="YQ109" s="18"/>
      <c r="YR109" s="18"/>
      <c r="YS109" s="18"/>
      <c r="YT109" s="18"/>
      <c r="YU109" s="18"/>
      <c r="YV109" s="18"/>
      <c r="YW109" s="18"/>
      <c r="YX109" s="18"/>
      <c r="YY109" s="18"/>
      <c r="YZ109" s="18"/>
      <c r="ZA109" s="18"/>
      <c r="ZB109" s="18"/>
      <c r="ZC109" s="18"/>
      <c r="ZD109" s="18"/>
      <c r="ZE109" s="18"/>
      <c r="ZF109" s="18"/>
      <c r="ZG109" s="18"/>
      <c r="ZH109" s="18"/>
      <c r="ZI109" s="18"/>
      <c r="ZJ109" s="18"/>
      <c r="ZK109" s="18"/>
      <c r="ZL109" s="18"/>
      <c r="ZM109" s="18"/>
      <c r="ZN109" s="18"/>
      <c r="ZO109" s="18"/>
      <c r="ZP109" s="18"/>
      <c r="ZQ109" s="18"/>
      <c r="ZR109" s="18"/>
      <c r="ZS109" s="18"/>
      <c r="ZT109" s="18"/>
      <c r="ZU109" s="18"/>
      <c r="ZV109" s="18"/>
      <c r="ZW109" s="18"/>
      <c r="ZX109" s="18"/>
      <c r="ZY109" s="18"/>
      <c r="ZZ109" s="18"/>
    </row>
    <row r="110" spans="1:702" s="3" customFormat="1" ht="15.95" customHeight="1" x14ac:dyDescent="0.25">
      <c r="A110" s="24">
        <v>75358</v>
      </c>
      <c r="B110" s="24" t="s">
        <v>225</v>
      </c>
      <c r="C110" s="25" t="s">
        <v>100</v>
      </c>
      <c r="D110" s="5" t="s">
        <v>92</v>
      </c>
      <c r="E110" s="5" t="s">
        <v>93</v>
      </c>
      <c r="F110" s="5" t="s">
        <v>94</v>
      </c>
      <c r="G110" s="5" t="s">
        <v>95</v>
      </c>
      <c r="H110" s="5" t="s">
        <v>96</v>
      </c>
      <c r="I110" s="5" t="s">
        <v>226</v>
      </c>
      <c r="J110" s="5" t="s">
        <v>97</v>
      </c>
      <c r="K110" s="5" t="s">
        <v>227</v>
      </c>
      <c r="L110" s="17">
        <v>13272</v>
      </c>
      <c r="M110" s="17">
        <v>13272</v>
      </c>
      <c r="N110" s="17">
        <v>0</v>
      </c>
      <c r="O110" s="17">
        <v>13272</v>
      </c>
      <c r="P110" s="17">
        <v>0</v>
      </c>
      <c r="Q110" s="17">
        <v>-13272</v>
      </c>
      <c r="R110" s="28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13272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6"/>
      <c r="CQ110" s="16"/>
      <c r="CR110" s="16"/>
      <c r="CS110" s="16"/>
      <c r="CT110" s="16"/>
      <c r="CU110" s="16"/>
      <c r="CV110" s="16"/>
      <c r="CW110" s="16"/>
      <c r="CX110" s="16"/>
      <c r="CY110" s="16"/>
      <c r="CZ110" s="16"/>
      <c r="DA110" s="16"/>
      <c r="DB110" s="16"/>
      <c r="DC110" s="16"/>
      <c r="DD110" s="16"/>
      <c r="DE110" s="16"/>
      <c r="DF110" s="16"/>
      <c r="DG110" s="16"/>
      <c r="DH110" s="16"/>
      <c r="DI110" s="16"/>
      <c r="DJ110" s="16"/>
      <c r="DK110" s="16"/>
      <c r="DL110" s="16"/>
      <c r="DM110" s="16"/>
      <c r="DN110" s="16"/>
      <c r="DO110" s="16"/>
      <c r="DP110" s="16"/>
      <c r="DQ110" s="16"/>
      <c r="DR110" s="16"/>
      <c r="DS110" s="16"/>
      <c r="DT110" s="16"/>
      <c r="DU110" s="16"/>
      <c r="DV110" s="16"/>
      <c r="DW110" s="16"/>
      <c r="DX110" s="16"/>
      <c r="DY110" s="16"/>
      <c r="DZ110" s="16"/>
      <c r="EA110" s="16"/>
      <c r="EB110" s="16"/>
      <c r="EC110" s="16"/>
      <c r="ED110" s="16"/>
      <c r="EE110" s="16"/>
      <c r="EF110" s="16"/>
      <c r="EG110" s="16"/>
      <c r="EH110" s="16"/>
      <c r="EI110" s="16"/>
      <c r="EJ110" s="16"/>
      <c r="EK110" s="16"/>
      <c r="EL110" s="16"/>
      <c r="EM110" s="16"/>
      <c r="EN110" s="16"/>
      <c r="EO110" s="16"/>
      <c r="EP110" s="16"/>
      <c r="EQ110" s="16"/>
      <c r="ER110" s="16"/>
      <c r="ES110" s="16"/>
      <c r="ET110" s="16"/>
      <c r="EU110" s="16"/>
      <c r="EV110" s="16"/>
      <c r="EW110" s="16"/>
      <c r="EX110" s="16"/>
      <c r="EY110" s="16"/>
      <c r="EZ110" s="16"/>
      <c r="FA110" s="16"/>
      <c r="FB110" s="16"/>
      <c r="FC110" s="16"/>
      <c r="FD110" s="16"/>
      <c r="FE110" s="16"/>
      <c r="FF110" s="16"/>
      <c r="FG110" s="16"/>
      <c r="FH110" s="16"/>
      <c r="FI110" s="16"/>
      <c r="FJ110" s="16"/>
      <c r="FK110" s="16"/>
      <c r="FL110" s="16"/>
      <c r="FM110" s="16"/>
      <c r="FN110" s="16"/>
      <c r="FO110" s="16"/>
      <c r="FP110" s="16"/>
      <c r="FQ110" s="16"/>
      <c r="FR110" s="16"/>
      <c r="FS110" s="16"/>
      <c r="FT110" s="16"/>
      <c r="FU110" s="16"/>
      <c r="FV110" s="16"/>
      <c r="FW110" s="16"/>
      <c r="FX110" s="16"/>
      <c r="FY110" s="16"/>
      <c r="FZ110" s="16"/>
      <c r="GA110" s="16"/>
      <c r="GB110" s="16"/>
      <c r="GC110" s="16"/>
      <c r="GD110" s="16"/>
      <c r="GE110" s="16"/>
      <c r="GF110" s="16"/>
      <c r="GG110" s="16"/>
      <c r="GH110" s="16"/>
      <c r="GI110" s="16"/>
      <c r="GJ110" s="16"/>
      <c r="GK110" s="16"/>
      <c r="GL110" s="16"/>
      <c r="GM110" s="16"/>
      <c r="GN110" s="16"/>
      <c r="GO110" s="16"/>
      <c r="GP110" s="16"/>
      <c r="GQ110" s="16"/>
      <c r="GR110" s="16"/>
      <c r="GS110" s="16"/>
      <c r="GT110" s="16"/>
      <c r="GU110" s="16"/>
      <c r="GV110" s="16"/>
      <c r="GW110" s="16"/>
      <c r="GX110" s="16"/>
      <c r="GY110" s="16"/>
      <c r="GZ110" s="16"/>
      <c r="HA110" s="16"/>
      <c r="HB110" s="16"/>
      <c r="HC110" s="16"/>
      <c r="HD110" s="16"/>
      <c r="HE110" s="16"/>
      <c r="HF110" s="16"/>
      <c r="HG110" s="16"/>
      <c r="HH110" s="16"/>
      <c r="HI110" s="16"/>
      <c r="HJ110" s="16"/>
      <c r="HK110" s="16"/>
      <c r="HL110" s="16"/>
      <c r="HM110" s="16"/>
      <c r="HN110" s="16"/>
      <c r="HO110" s="16"/>
      <c r="HP110" s="16"/>
      <c r="HQ110" s="16"/>
      <c r="HR110" s="16"/>
      <c r="HS110" s="16"/>
      <c r="HT110" s="16"/>
      <c r="HU110" s="16"/>
      <c r="HV110" s="16"/>
      <c r="HW110" s="16"/>
      <c r="HX110" s="16"/>
      <c r="HY110" s="16"/>
      <c r="HZ110" s="16"/>
      <c r="IA110" s="16"/>
      <c r="IB110" s="16"/>
      <c r="IC110" s="16"/>
      <c r="ID110" s="16"/>
      <c r="IE110" s="16"/>
      <c r="IF110" s="16"/>
      <c r="IG110" s="16"/>
      <c r="IH110" s="16"/>
      <c r="II110" s="16"/>
      <c r="IJ110" s="16"/>
      <c r="IK110" s="16"/>
      <c r="IL110" s="16"/>
      <c r="IM110" s="16"/>
      <c r="IN110" s="16"/>
      <c r="IO110" s="16"/>
      <c r="IP110" s="16"/>
      <c r="IQ110" s="16"/>
      <c r="IR110" s="16"/>
      <c r="IS110" s="16"/>
      <c r="IT110" s="16"/>
      <c r="IU110" s="16"/>
      <c r="IV110" s="16"/>
      <c r="IW110" s="16"/>
      <c r="IX110" s="16"/>
      <c r="IY110" s="16"/>
      <c r="IZ110" s="16"/>
      <c r="JA110" s="16"/>
      <c r="JB110" s="16"/>
      <c r="JC110" s="16"/>
      <c r="JD110" s="16"/>
      <c r="JE110" s="16"/>
      <c r="JF110" s="16"/>
      <c r="JG110" s="16"/>
      <c r="JH110" s="16"/>
      <c r="JI110" s="16"/>
      <c r="JJ110" s="16"/>
      <c r="JK110" s="16"/>
      <c r="JL110" s="16"/>
      <c r="JM110" s="16"/>
      <c r="JN110" s="16"/>
      <c r="JO110" s="16"/>
      <c r="JP110" s="16"/>
      <c r="JQ110" s="16"/>
      <c r="JR110" s="16"/>
      <c r="JS110" s="16"/>
      <c r="JT110" s="16"/>
      <c r="JU110" s="16"/>
      <c r="JV110" s="16"/>
      <c r="JW110" s="16"/>
      <c r="JX110" s="16"/>
      <c r="JY110" s="16"/>
      <c r="JZ110" s="16"/>
      <c r="KA110" s="16"/>
      <c r="KB110" s="16"/>
      <c r="KC110" s="16"/>
      <c r="KD110" s="16"/>
      <c r="KE110" s="16"/>
      <c r="KF110" s="16"/>
      <c r="KG110" s="16"/>
      <c r="KH110" s="16"/>
      <c r="KI110" s="16"/>
      <c r="KJ110" s="16"/>
      <c r="KK110" s="16"/>
      <c r="KL110" s="16"/>
      <c r="KM110" s="16"/>
      <c r="KN110" s="16"/>
      <c r="KO110" s="16"/>
      <c r="KP110" s="16"/>
      <c r="KQ110" s="16"/>
      <c r="KR110" s="16"/>
      <c r="KS110" s="16"/>
      <c r="KT110" s="16"/>
      <c r="KU110" s="16"/>
      <c r="KV110" s="16"/>
      <c r="KW110" s="16"/>
      <c r="KX110" s="16"/>
      <c r="KY110" s="16"/>
      <c r="KZ110" s="16"/>
      <c r="LA110" s="16"/>
      <c r="LB110" s="16"/>
      <c r="LC110" s="16"/>
      <c r="LD110" s="16"/>
      <c r="LE110" s="16"/>
      <c r="LF110" s="16"/>
      <c r="LG110" s="16"/>
      <c r="LH110" s="16"/>
      <c r="LI110" s="16"/>
      <c r="LJ110" s="16"/>
      <c r="LK110" s="16"/>
      <c r="LL110" s="16"/>
      <c r="LM110" s="16"/>
      <c r="LN110" s="16"/>
      <c r="LO110" s="16"/>
      <c r="LP110" s="16"/>
      <c r="LQ110" s="16"/>
      <c r="LR110" s="16"/>
      <c r="LS110" s="16"/>
      <c r="LT110" s="16"/>
      <c r="LU110" s="16"/>
      <c r="LV110" s="16"/>
      <c r="LW110" s="16"/>
      <c r="LX110" s="16"/>
      <c r="LY110" s="16"/>
      <c r="LZ110" s="16"/>
      <c r="MA110" s="16"/>
      <c r="MB110" s="16"/>
      <c r="MC110" s="16"/>
      <c r="MD110" s="16"/>
      <c r="ME110" s="16"/>
      <c r="MF110" s="16"/>
      <c r="MG110" s="16"/>
      <c r="MH110" s="16"/>
      <c r="MI110" s="16"/>
      <c r="MJ110" s="16"/>
      <c r="MK110" s="16"/>
      <c r="ML110" s="16"/>
      <c r="MM110" s="16"/>
      <c r="MN110" s="16"/>
      <c r="MO110" s="16"/>
      <c r="MP110" s="16"/>
      <c r="MQ110" s="16"/>
      <c r="MR110" s="16"/>
      <c r="MS110" s="16"/>
      <c r="MT110" s="16"/>
      <c r="MU110" s="16"/>
      <c r="MV110" s="16"/>
      <c r="MW110" s="16"/>
      <c r="MX110" s="16"/>
      <c r="MY110" s="16"/>
      <c r="MZ110" s="16"/>
      <c r="NA110" s="16"/>
      <c r="NB110" s="16"/>
      <c r="NC110" s="16"/>
      <c r="ND110" s="16"/>
      <c r="NE110" s="16"/>
      <c r="NF110" s="16"/>
      <c r="NG110" s="16"/>
      <c r="NH110" s="16"/>
      <c r="NI110" s="16"/>
      <c r="NJ110" s="16"/>
      <c r="NK110" s="16"/>
      <c r="NL110" s="16"/>
      <c r="NM110" s="16"/>
      <c r="NN110" s="16"/>
      <c r="NO110" s="16"/>
      <c r="NP110" s="16"/>
      <c r="NQ110" s="16"/>
      <c r="NR110" s="16"/>
      <c r="NS110" s="16"/>
      <c r="NT110" s="16"/>
      <c r="NU110" s="16"/>
      <c r="NV110" s="16"/>
      <c r="NW110" s="16"/>
      <c r="NX110" s="16"/>
      <c r="NY110" s="16"/>
      <c r="NZ110" s="16"/>
      <c r="OA110" s="16"/>
      <c r="OB110" s="16"/>
      <c r="OC110" s="16"/>
      <c r="OD110" s="16"/>
      <c r="OE110" s="16"/>
      <c r="OF110" s="16"/>
      <c r="OG110" s="16"/>
      <c r="OH110" s="16"/>
      <c r="OI110" s="16"/>
      <c r="OJ110" s="16"/>
      <c r="OK110" s="16"/>
      <c r="OL110" s="16"/>
      <c r="OM110" s="16"/>
      <c r="ON110" s="16"/>
      <c r="OO110" s="16"/>
      <c r="OP110" s="16"/>
      <c r="OQ110" s="16"/>
      <c r="OR110" s="16"/>
      <c r="OS110" s="16"/>
      <c r="OT110" s="16"/>
      <c r="OU110" s="16"/>
      <c r="OV110" s="16"/>
      <c r="OW110" s="16"/>
      <c r="OX110" s="16"/>
      <c r="OY110" s="16"/>
      <c r="OZ110" s="16"/>
      <c r="PA110" s="16"/>
      <c r="PB110" s="16"/>
      <c r="PC110" s="16"/>
      <c r="PD110" s="16"/>
      <c r="PE110" s="16"/>
      <c r="PF110" s="16"/>
      <c r="PG110" s="16"/>
      <c r="PH110" s="16"/>
      <c r="PI110" s="16"/>
      <c r="PJ110" s="16"/>
      <c r="PK110" s="16"/>
      <c r="PL110" s="16"/>
      <c r="PM110" s="16"/>
      <c r="PN110" s="16"/>
      <c r="PO110" s="16"/>
      <c r="PP110" s="16"/>
      <c r="PQ110" s="16"/>
      <c r="PR110" s="16"/>
      <c r="PS110" s="16"/>
      <c r="PT110" s="16"/>
      <c r="PU110" s="16"/>
      <c r="PV110" s="16"/>
      <c r="PW110" s="16"/>
      <c r="PX110" s="16"/>
      <c r="PY110" s="16"/>
      <c r="PZ110" s="16"/>
      <c r="QA110" s="16"/>
      <c r="QB110" s="16"/>
      <c r="QC110" s="16"/>
      <c r="QD110" s="16"/>
      <c r="QE110" s="16"/>
      <c r="QF110" s="16"/>
      <c r="QG110" s="16"/>
      <c r="QH110" s="16"/>
      <c r="QI110" s="16"/>
      <c r="QJ110" s="16"/>
      <c r="QK110" s="16"/>
      <c r="QL110" s="16"/>
      <c r="QM110" s="16"/>
      <c r="QN110" s="16"/>
      <c r="QO110" s="16"/>
      <c r="QP110" s="16"/>
      <c r="QQ110" s="16"/>
      <c r="QR110" s="16"/>
      <c r="QS110" s="16"/>
      <c r="QT110" s="16"/>
      <c r="QU110" s="16"/>
      <c r="QV110" s="16"/>
      <c r="QW110" s="16"/>
      <c r="QX110" s="16"/>
      <c r="QY110" s="16"/>
      <c r="QZ110" s="16"/>
      <c r="RA110" s="16"/>
      <c r="RB110" s="16"/>
      <c r="RC110" s="16"/>
      <c r="RD110" s="16"/>
      <c r="RE110" s="16"/>
      <c r="RF110" s="16"/>
      <c r="RG110" s="16"/>
      <c r="RH110" s="16"/>
      <c r="RI110" s="16"/>
      <c r="RJ110" s="16"/>
      <c r="RK110" s="16"/>
      <c r="RL110" s="16"/>
      <c r="RM110" s="16"/>
      <c r="RN110" s="16"/>
      <c r="RO110" s="16"/>
      <c r="RP110" s="16"/>
      <c r="RQ110" s="16"/>
      <c r="RR110" s="16"/>
      <c r="RS110" s="16"/>
      <c r="RT110" s="16"/>
      <c r="RU110" s="16"/>
      <c r="RV110" s="16"/>
      <c r="RW110" s="16"/>
      <c r="RX110" s="16"/>
      <c r="RY110" s="16"/>
      <c r="RZ110" s="16"/>
      <c r="SA110" s="16"/>
      <c r="SB110" s="16"/>
      <c r="SC110" s="16"/>
      <c r="SD110" s="16"/>
      <c r="SE110" s="16"/>
      <c r="SF110" s="16"/>
      <c r="SG110" s="16"/>
      <c r="SH110" s="16"/>
      <c r="SI110" s="16"/>
      <c r="SJ110" s="16"/>
      <c r="SK110" s="16"/>
      <c r="SL110" s="16"/>
      <c r="SM110" s="16"/>
      <c r="SN110" s="16"/>
      <c r="SO110" s="16"/>
      <c r="SP110" s="16"/>
      <c r="SQ110" s="16"/>
      <c r="SR110" s="16"/>
      <c r="SS110" s="16"/>
      <c r="ST110" s="16"/>
      <c r="SU110" s="16"/>
      <c r="SV110" s="16"/>
      <c r="SW110" s="16"/>
      <c r="SX110" s="16"/>
      <c r="SY110" s="16"/>
      <c r="SZ110" s="16"/>
      <c r="TA110" s="16"/>
      <c r="TB110" s="16"/>
      <c r="TC110" s="16"/>
      <c r="TD110" s="16"/>
      <c r="TE110" s="16"/>
      <c r="TF110" s="16"/>
      <c r="TG110" s="16"/>
      <c r="TH110" s="16"/>
      <c r="TI110" s="16"/>
      <c r="TJ110" s="16"/>
      <c r="TK110" s="16"/>
      <c r="TL110" s="16"/>
      <c r="TM110" s="16"/>
      <c r="TN110" s="16"/>
      <c r="TO110" s="16"/>
      <c r="TP110" s="16"/>
      <c r="TQ110" s="16"/>
      <c r="TR110" s="16"/>
      <c r="TS110" s="16"/>
      <c r="TT110" s="16"/>
      <c r="TU110" s="16"/>
      <c r="TV110" s="16"/>
      <c r="TW110" s="16"/>
      <c r="TX110" s="16"/>
      <c r="TY110" s="16"/>
      <c r="TZ110" s="16"/>
      <c r="UA110" s="16"/>
      <c r="UB110" s="16"/>
      <c r="UC110" s="16"/>
      <c r="UD110" s="16"/>
      <c r="UE110" s="16"/>
      <c r="UF110" s="16"/>
      <c r="UG110" s="16"/>
      <c r="UH110" s="16"/>
      <c r="UI110" s="16"/>
      <c r="UJ110" s="16"/>
      <c r="UK110" s="16"/>
      <c r="UL110" s="16"/>
      <c r="UM110" s="16"/>
      <c r="UN110" s="16"/>
      <c r="UO110" s="16"/>
      <c r="UP110" s="16"/>
      <c r="UQ110" s="16"/>
      <c r="UR110" s="16"/>
      <c r="US110" s="16"/>
      <c r="UT110" s="16"/>
      <c r="UU110" s="16"/>
      <c r="UV110" s="16"/>
      <c r="UW110" s="16"/>
      <c r="UX110" s="16"/>
      <c r="UY110" s="16"/>
      <c r="UZ110" s="16"/>
      <c r="VA110" s="16"/>
      <c r="VB110" s="16"/>
      <c r="VC110" s="16"/>
      <c r="VD110" s="16"/>
      <c r="VE110" s="16"/>
      <c r="VF110" s="16"/>
      <c r="VG110" s="16"/>
      <c r="VH110" s="16"/>
      <c r="VI110" s="16"/>
      <c r="VJ110" s="16"/>
      <c r="VK110" s="16"/>
      <c r="VL110" s="16"/>
      <c r="VM110" s="16"/>
      <c r="VN110" s="16"/>
      <c r="VO110" s="16"/>
      <c r="VP110" s="16"/>
      <c r="VQ110" s="16"/>
      <c r="VR110" s="16"/>
      <c r="VS110" s="16"/>
      <c r="VT110" s="16"/>
      <c r="VU110" s="16"/>
      <c r="VV110" s="16"/>
      <c r="VW110" s="16"/>
      <c r="VX110" s="16"/>
      <c r="VY110" s="16"/>
      <c r="VZ110" s="16"/>
      <c r="WA110" s="16"/>
      <c r="WB110" s="16"/>
      <c r="WC110" s="16"/>
      <c r="WD110" s="16"/>
      <c r="WE110" s="16"/>
      <c r="WF110" s="16"/>
      <c r="WG110" s="16"/>
      <c r="WH110" s="16"/>
      <c r="WI110" s="16"/>
      <c r="WJ110" s="16"/>
      <c r="WK110" s="16"/>
      <c r="WL110" s="16"/>
      <c r="WM110" s="16"/>
      <c r="WN110" s="16"/>
      <c r="WO110" s="16"/>
      <c r="WP110" s="16"/>
      <c r="WQ110" s="16"/>
      <c r="WR110" s="16"/>
      <c r="WS110" s="16"/>
      <c r="WT110" s="16"/>
      <c r="WU110" s="16"/>
      <c r="WV110" s="16"/>
      <c r="WW110" s="16"/>
      <c r="WX110" s="16"/>
      <c r="WY110" s="16"/>
      <c r="WZ110" s="16"/>
      <c r="XA110" s="16"/>
      <c r="XB110" s="16"/>
      <c r="XC110" s="16"/>
      <c r="XD110" s="16"/>
      <c r="XE110" s="16"/>
      <c r="XF110" s="16"/>
      <c r="XG110" s="16"/>
      <c r="XH110" s="16"/>
      <c r="XI110" s="16"/>
      <c r="XJ110" s="16"/>
      <c r="XK110" s="16"/>
      <c r="XL110" s="16"/>
      <c r="XM110" s="16"/>
      <c r="XN110" s="16"/>
      <c r="XO110" s="16"/>
      <c r="XP110" s="16"/>
      <c r="XQ110" s="16"/>
      <c r="XR110" s="16"/>
      <c r="XS110" s="16"/>
      <c r="XT110" s="16"/>
      <c r="XU110" s="16"/>
      <c r="XV110" s="16"/>
      <c r="XW110" s="16"/>
      <c r="XX110" s="16"/>
      <c r="XY110" s="16"/>
      <c r="XZ110" s="16"/>
      <c r="YA110" s="16"/>
      <c r="YB110" s="16"/>
      <c r="YC110" s="16"/>
      <c r="YD110" s="16"/>
      <c r="YE110" s="16"/>
      <c r="YF110" s="16"/>
      <c r="YG110" s="16"/>
      <c r="YH110" s="16"/>
      <c r="YI110" s="16"/>
      <c r="YJ110" s="16"/>
      <c r="YK110" s="16"/>
      <c r="YL110" s="16"/>
      <c r="YM110" s="16"/>
      <c r="YN110" s="16"/>
      <c r="YO110" s="16"/>
      <c r="YP110" s="16"/>
      <c r="YQ110" s="16"/>
      <c r="YR110" s="16"/>
      <c r="YS110" s="16"/>
      <c r="YT110" s="16"/>
      <c r="YU110" s="16"/>
      <c r="YV110" s="16"/>
      <c r="YW110" s="16"/>
      <c r="YX110" s="16"/>
      <c r="YY110" s="16"/>
      <c r="YZ110" s="16"/>
      <c r="ZA110" s="16"/>
      <c r="ZB110" s="16"/>
      <c r="ZC110" s="16"/>
      <c r="ZD110" s="16"/>
      <c r="ZE110" s="16"/>
      <c r="ZF110" s="16"/>
      <c r="ZG110" s="16"/>
      <c r="ZH110" s="16"/>
      <c r="ZI110" s="16"/>
      <c r="ZJ110" s="16"/>
      <c r="ZK110" s="16"/>
      <c r="ZL110" s="16"/>
      <c r="ZM110" s="16"/>
      <c r="ZN110" s="16"/>
      <c r="ZO110" s="16"/>
      <c r="ZP110" s="16"/>
      <c r="ZQ110" s="16"/>
      <c r="ZR110" s="16"/>
      <c r="ZS110" s="16"/>
      <c r="ZT110" s="16"/>
      <c r="ZU110" s="16"/>
      <c r="ZV110" s="16"/>
      <c r="ZW110" s="16"/>
      <c r="ZX110" s="16"/>
      <c r="ZY110" s="16"/>
      <c r="ZZ110" s="16"/>
    </row>
    <row r="111" spans="1:702" ht="15.95" customHeight="1" x14ac:dyDescent="0.25">
      <c r="A111" s="7">
        <v>75360</v>
      </c>
      <c r="B111" s="7" t="s">
        <v>225</v>
      </c>
      <c r="C111" s="6" t="s">
        <v>100</v>
      </c>
      <c r="D111" s="7" t="s">
        <v>92</v>
      </c>
      <c r="E111" s="7" t="s">
        <v>93</v>
      </c>
      <c r="F111" s="7" t="s">
        <v>94</v>
      </c>
      <c r="G111" s="7" t="s">
        <v>95</v>
      </c>
      <c r="H111" s="7" t="s">
        <v>96</v>
      </c>
      <c r="I111" s="7" t="s">
        <v>226</v>
      </c>
      <c r="J111" s="7" t="s">
        <v>103</v>
      </c>
      <c r="K111" s="7" t="s">
        <v>104</v>
      </c>
      <c r="L111" s="14">
        <v>5309</v>
      </c>
      <c r="M111" s="14">
        <v>5309</v>
      </c>
      <c r="N111" s="14">
        <v>0</v>
      </c>
      <c r="O111" s="14">
        <v>5309</v>
      </c>
      <c r="P111" s="14">
        <v>0</v>
      </c>
      <c r="Q111" s="14">
        <v>-5309</v>
      </c>
      <c r="R111" s="26">
        <v>0</v>
      </c>
      <c r="S111" s="14">
        <v>0</v>
      </c>
      <c r="T111" s="14">
        <v>0</v>
      </c>
      <c r="U111" s="14">
        <v>0</v>
      </c>
      <c r="V111" s="14">
        <v>0</v>
      </c>
      <c r="W111" s="14">
        <v>0</v>
      </c>
      <c r="X111" s="14">
        <v>0</v>
      </c>
      <c r="Y111" s="14">
        <v>0</v>
      </c>
      <c r="Z111" s="14">
        <v>0</v>
      </c>
      <c r="AA111" s="14">
        <v>0</v>
      </c>
      <c r="AB111" s="14">
        <v>0</v>
      </c>
      <c r="AC111" s="14">
        <v>0</v>
      </c>
      <c r="AD111" s="14">
        <v>0</v>
      </c>
      <c r="AE111" s="14">
        <v>0</v>
      </c>
      <c r="AF111" s="14">
        <v>0</v>
      </c>
      <c r="AG111" s="14">
        <v>0</v>
      </c>
      <c r="AH111" s="14">
        <v>0</v>
      </c>
      <c r="AI111" s="14">
        <v>0</v>
      </c>
      <c r="AJ111" s="14">
        <v>0</v>
      </c>
      <c r="AK111" s="14">
        <v>0</v>
      </c>
      <c r="AL111" s="14">
        <v>0</v>
      </c>
      <c r="AM111" s="14">
        <v>0</v>
      </c>
      <c r="AN111" s="14">
        <v>0</v>
      </c>
      <c r="AO111" s="14">
        <v>0</v>
      </c>
      <c r="AP111" s="14">
        <v>0</v>
      </c>
      <c r="AQ111" s="14">
        <v>0</v>
      </c>
      <c r="AR111" s="14">
        <v>0</v>
      </c>
      <c r="AS111" s="14">
        <v>0</v>
      </c>
      <c r="AT111" s="14">
        <v>0</v>
      </c>
      <c r="AU111" s="14">
        <v>0</v>
      </c>
      <c r="AV111" s="14">
        <v>0</v>
      </c>
      <c r="AW111" s="14">
        <v>0</v>
      </c>
      <c r="AX111" s="14">
        <v>0</v>
      </c>
      <c r="AY111" s="14">
        <v>0</v>
      </c>
      <c r="AZ111" s="14">
        <v>0</v>
      </c>
      <c r="BA111" s="14">
        <v>0</v>
      </c>
      <c r="BB111" s="14">
        <v>0</v>
      </c>
      <c r="BC111" s="14">
        <v>0</v>
      </c>
      <c r="BD111" s="14">
        <v>0</v>
      </c>
      <c r="BE111" s="14">
        <v>0</v>
      </c>
      <c r="BF111" s="14">
        <v>5309</v>
      </c>
      <c r="BG111" s="14">
        <v>0</v>
      </c>
      <c r="BH111" s="14">
        <v>0</v>
      </c>
      <c r="BI111" s="14">
        <v>0</v>
      </c>
      <c r="BJ111" s="14">
        <v>0</v>
      </c>
      <c r="BK111" s="14">
        <v>0</v>
      </c>
      <c r="BL111" s="14">
        <v>0</v>
      </c>
      <c r="BM111" s="14">
        <v>0</v>
      </c>
      <c r="BN111" s="14">
        <v>0</v>
      </c>
      <c r="BO111" s="14">
        <v>0</v>
      </c>
      <c r="BP111" s="14">
        <v>0</v>
      </c>
      <c r="BQ111" s="14">
        <v>0</v>
      </c>
      <c r="BR111" s="14">
        <v>0</v>
      </c>
      <c r="BS111" s="14">
        <v>0</v>
      </c>
      <c r="BT111" s="14">
        <v>0</v>
      </c>
      <c r="BU111" s="14">
        <v>0</v>
      </c>
      <c r="BV111" s="14">
        <v>0</v>
      </c>
      <c r="BW111" s="14">
        <v>0</v>
      </c>
      <c r="BX111" s="14">
        <v>0</v>
      </c>
      <c r="BY111" s="14">
        <v>0</v>
      </c>
      <c r="BZ111" s="14">
        <v>0</v>
      </c>
      <c r="CA111" s="14">
        <v>0</v>
      </c>
      <c r="CB111" s="14">
        <v>0</v>
      </c>
      <c r="CC111" s="14">
        <v>0</v>
      </c>
      <c r="CD111" s="14">
        <v>0</v>
      </c>
      <c r="CE111" s="14">
        <v>0</v>
      </c>
      <c r="CF111" s="14">
        <v>0</v>
      </c>
      <c r="CG111" s="14">
        <v>0</v>
      </c>
      <c r="CH111" s="14">
        <v>0</v>
      </c>
      <c r="CI111" s="14">
        <v>0</v>
      </c>
      <c r="CJ111" s="14">
        <v>0</v>
      </c>
      <c r="CK111" s="14">
        <v>0</v>
      </c>
      <c r="CL111" s="14">
        <v>0</v>
      </c>
      <c r="CM111" s="14">
        <v>0</v>
      </c>
      <c r="CN111" s="14">
        <v>0</v>
      </c>
      <c r="CO111" s="14">
        <v>0</v>
      </c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  <c r="DL111" s="14"/>
      <c r="DM111" s="14"/>
      <c r="DN111" s="14"/>
      <c r="DO111" s="14"/>
      <c r="DP111" s="14"/>
      <c r="DQ111" s="14"/>
      <c r="DR111" s="14"/>
      <c r="DS111" s="14"/>
      <c r="DT111" s="14"/>
      <c r="DU111" s="14"/>
      <c r="DV111" s="14"/>
      <c r="DW111" s="14"/>
      <c r="DX111" s="14"/>
      <c r="DY111" s="14"/>
      <c r="DZ111" s="14"/>
      <c r="EA111" s="14"/>
      <c r="EB111" s="14"/>
      <c r="EC111" s="14"/>
      <c r="ED111" s="14"/>
      <c r="EE111" s="14"/>
      <c r="EF111" s="14"/>
      <c r="EG111" s="14"/>
      <c r="EH111" s="14"/>
      <c r="EI111" s="14"/>
      <c r="EJ111" s="14"/>
      <c r="EK111" s="14"/>
      <c r="EL111" s="14"/>
      <c r="EM111" s="14"/>
      <c r="EN111" s="14"/>
      <c r="EO111" s="14"/>
      <c r="EP111" s="14"/>
      <c r="EQ111" s="14"/>
      <c r="ER111" s="14"/>
      <c r="ES111" s="14"/>
      <c r="ET111" s="14"/>
      <c r="EU111" s="14"/>
      <c r="EV111" s="14"/>
      <c r="EW111" s="14"/>
      <c r="EX111" s="14"/>
      <c r="EY111" s="14"/>
      <c r="EZ111" s="14"/>
      <c r="FA111" s="14"/>
      <c r="FB111" s="14"/>
      <c r="FC111" s="14"/>
      <c r="FD111" s="14"/>
      <c r="FE111" s="14"/>
      <c r="FF111" s="14"/>
      <c r="FG111" s="14"/>
      <c r="FH111" s="14"/>
      <c r="FI111" s="14"/>
      <c r="FJ111" s="14"/>
      <c r="FK111" s="14"/>
      <c r="FL111" s="14"/>
      <c r="FM111" s="14"/>
      <c r="FN111" s="14"/>
      <c r="FO111" s="14"/>
      <c r="FP111" s="14"/>
      <c r="FQ111" s="14"/>
      <c r="FR111" s="14"/>
      <c r="FS111" s="14"/>
      <c r="FT111" s="14"/>
      <c r="FU111" s="14"/>
      <c r="FV111" s="14"/>
      <c r="FW111" s="14"/>
      <c r="FX111" s="14"/>
      <c r="FY111" s="14"/>
      <c r="FZ111" s="14"/>
      <c r="GA111" s="14"/>
      <c r="GB111" s="14"/>
      <c r="GC111" s="14"/>
      <c r="GD111" s="14"/>
      <c r="GE111" s="14"/>
      <c r="GF111" s="14"/>
      <c r="GG111" s="14"/>
      <c r="GH111" s="14"/>
      <c r="GI111" s="14"/>
      <c r="GJ111" s="14"/>
      <c r="GK111" s="14"/>
      <c r="GL111" s="14"/>
      <c r="GM111" s="14"/>
      <c r="GN111" s="14"/>
      <c r="GO111" s="14"/>
      <c r="GP111" s="14"/>
      <c r="GQ111" s="14"/>
      <c r="GR111" s="14"/>
      <c r="GS111" s="14"/>
      <c r="GT111" s="14"/>
      <c r="GU111" s="14"/>
      <c r="GV111" s="14"/>
      <c r="GW111" s="14"/>
      <c r="GX111" s="14"/>
      <c r="GY111" s="14"/>
      <c r="GZ111" s="14"/>
      <c r="HA111" s="14"/>
      <c r="HB111" s="14"/>
      <c r="HC111" s="14"/>
      <c r="HD111" s="14"/>
      <c r="HE111" s="14"/>
      <c r="HF111" s="14"/>
      <c r="HG111" s="14"/>
      <c r="HH111" s="14"/>
      <c r="HI111" s="14"/>
      <c r="HJ111" s="14"/>
      <c r="HK111" s="14"/>
      <c r="HL111" s="14"/>
      <c r="HM111" s="14"/>
      <c r="HN111" s="14"/>
      <c r="HO111" s="14"/>
      <c r="HP111" s="14"/>
      <c r="HQ111" s="14"/>
      <c r="HR111" s="14"/>
      <c r="HS111" s="14"/>
      <c r="HT111" s="14"/>
      <c r="HU111" s="14"/>
      <c r="HV111" s="14"/>
      <c r="HW111" s="14"/>
      <c r="HX111" s="14"/>
      <c r="HY111" s="14"/>
      <c r="HZ111" s="14"/>
      <c r="IA111" s="14"/>
      <c r="IB111" s="14"/>
      <c r="IC111" s="14"/>
      <c r="ID111" s="14"/>
      <c r="IE111" s="14"/>
      <c r="IF111" s="14"/>
      <c r="IG111" s="14"/>
      <c r="IH111" s="14"/>
      <c r="II111" s="14"/>
      <c r="IJ111" s="14"/>
      <c r="IK111" s="14"/>
      <c r="IL111" s="14"/>
      <c r="IM111" s="14"/>
      <c r="IN111" s="14"/>
      <c r="IO111" s="14"/>
      <c r="IP111" s="14"/>
      <c r="IQ111" s="14"/>
      <c r="IR111" s="14"/>
      <c r="IS111" s="14"/>
      <c r="IT111" s="14"/>
      <c r="IU111" s="14"/>
      <c r="IV111" s="14"/>
      <c r="IW111" s="14"/>
      <c r="IX111" s="14"/>
      <c r="IY111" s="14"/>
      <c r="IZ111" s="14"/>
      <c r="JA111" s="14"/>
      <c r="JB111" s="14"/>
      <c r="JC111" s="14"/>
      <c r="JD111" s="14"/>
      <c r="JE111" s="14"/>
      <c r="JF111" s="14"/>
      <c r="JG111" s="14"/>
      <c r="JH111" s="14"/>
      <c r="JI111" s="14"/>
      <c r="JJ111" s="14"/>
      <c r="JK111" s="14"/>
      <c r="JL111" s="14"/>
      <c r="JM111" s="14"/>
      <c r="JN111" s="14"/>
      <c r="JO111" s="14"/>
      <c r="JP111" s="14"/>
      <c r="JQ111" s="14"/>
      <c r="JR111" s="14"/>
      <c r="JS111" s="14"/>
      <c r="JT111" s="14"/>
      <c r="JU111" s="14"/>
      <c r="JV111" s="14"/>
      <c r="JW111" s="14"/>
      <c r="JX111" s="14"/>
      <c r="JY111" s="14"/>
      <c r="JZ111" s="14"/>
      <c r="KA111" s="14"/>
      <c r="KB111" s="14"/>
      <c r="KC111" s="14"/>
      <c r="KD111" s="14"/>
      <c r="KE111" s="14"/>
      <c r="KF111" s="14"/>
      <c r="KG111" s="14"/>
      <c r="KH111" s="14"/>
      <c r="KI111" s="14"/>
      <c r="KJ111" s="14"/>
      <c r="KK111" s="14"/>
      <c r="KL111" s="14"/>
      <c r="KM111" s="14"/>
      <c r="KN111" s="14"/>
      <c r="KO111" s="14"/>
      <c r="KP111" s="14"/>
      <c r="KQ111" s="14"/>
      <c r="KR111" s="14"/>
      <c r="KS111" s="14"/>
      <c r="KT111" s="14"/>
      <c r="KU111" s="14"/>
      <c r="KV111" s="14"/>
      <c r="KW111" s="14"/>
      <c r="KX111" s="14"/>
      <c r="KY111" s="14"/>
      <c r="KZ111" s="14"/>
      <c r="LA111" s="14"/>
      <c r="LB111" s="14"/>
      <c r="LC111" s="14"/>
      <c r="LD111" s="14"/>
      <c r="LE111" s="14"/>
      <c r="LF111" s="14"/>
      <c r="LG111" s="14"/>
      <c r="LH111" s="14"/>
      <c r="LI111" s="14"/>
      <c r="LJ111" s="14"/>
      <c r="LK111" s="14"/>
      <c r="LL111" s="14"/>
      <c r="LM111" s="14"/>
      <c r="LN111" s="14"/>
      <c r="LO111" s="14"/>
      <c r="LP111" s="14"/>
      <c r="LQ111" s="14"/>
      <c r="LR111" s="14"/>
      <c r="LS111" s="14"/>
      <c r="LT111" s="14"/>
      <c r="LU111" s="14"/>
      <c r="LV111" s="14"/>
      <c r="LW111" s="14"/>
      <c r="LX111" s="14"/>
      <c r="LY111" s="14"/>
      <c r="LZ111" s="14"/>
      <c r="MA111" s="14"/>
      <c r="MB111" s="14"/>
      <c r="MC111" s="14"/>
      <c r="MD111" s="14"/>
      <c r="ME111" s="14"/>
      <c r="MF111" s="14"/>
      <c r="MG111" s="14"/>
      <c r="MH111" s="14"/>
      <c r="MI111" s="14"/>
      <c r="MJ111" s="14"/>
      <c r="MK111" s="14"/>
      <c r="ML111" s="14"/>
      <c r="MM111" s="14"/>
      <c r="MN111" s="14"/>
      <c r="MO111" s="14"/>
      <c r="MP111" s="14"/>
      <c r="MQ111" s="14"/>
      <c r="MR111" s="14"/>
      <c r="MS111" s="14"/>
      <c r="MT111" s="14"/>
      <c r="MU111" s="14"/>
      <c r="MV111" s="14"/>
      <c r="MW111" s="14"/>
      <c r="MX111" s="14"/>
      <c r="MY111" s="14"/>
      <c r="MZ111" s="14"/>
      <c r="NA111" s="14"/>
      <c r="NB111" s="14"/>
      <c r="NC111" s="14"/>
      <c r="ND111" s="14"/>
      <c r="NE111" s="14"/>
      <c r="NF111" s="14"/>
      <c r="NG111" s="14"/>
      <c r="NH111" s="14"/>
      <c r="NI111" s="14"/>
      <c r="NJ111" s="14"/>
      <c r="NK111" s="14"/>
      <c r="NL111" s="14"/>
      <c r="NM111" s="14"/>
      <c r="NN111" s="14"/>
      <c r="NO111" s="14"/>
      <c r="NP111" s="14"/>
      <c r="NQ111" s="14"/>
      <c r="NR111" s="14"/>
      <c r="NS111" s="14"/>
      <c r="NT111" s="14"/>
      <c r="NU111" s="14"/>
      <c r="NV111" s="14"/>
      <c r="NW111" s="14"/>
      <c r="NX111" s="14"/>
      <c r="NY111" s="14"/>
      <c r="NZ111" s="14"/>
      <c r="OA111" s="14"/>
      <c r="OB111" s="14"/>
      <c r="OC111" s="14"/>
      <c r="OD111" s="14"/>
      <c r="OE111" s="14"/>
      <c r="OF111" s="14"/>
      <c r="OG111" s="14"/>
      <c r="OH111" s="14"/>
      <c r="OI111" s="14"/>
      <c r="OJ111" s="14"/>
      <c r="OK111" s="14"/>
      <c r="OL111" s="14"/>
      <c r="OM111" s="14"/>
      <c r="ON111" s="14"/>
      <c r="OO111" s="14"/>
      <c r="OP111" s="14"/>
      <c r="OQ111" s="14"/>
      <c r="OR111" s="14"/>
      <c r="OS111" s="14"/>
      <c r="OT111" s="14"/>
      <c r="OU111" s="14"/>
      <c r="OV111" s="14"/>
      <c r="OW111" s="14"/>
      <c r="OX111" s="14"/>
      <c r="OY111" s="14"/>
      <c r="OZ111" s="14"/>
      <c r="PA111" s="14"/>
      <c r="PB111" s="14"/>
      <c r="PC111" s="14"/>
      <c r="PD111" s="14"/>
      <c r="PE111" s="14"/>
      <c r="PF111" s="14"/>
      <c r="PG111" s="14"/>
      <c r="PH111" s="14"/>
      <c r="PI111" s="14"/>
      <c r="PJ111" s="14"/>
      <c r="PK111" s="14"/>
      <c r="PL111" s="14"/>
      <c r="PM111" s="14"/>
      <c r="PN111" s="14"/>
      <c r="PO111" s="14"/>
      <c r="PP111" s="14"/>
      <c r="PQ111" s="14"/>
      <c r="PR111" s="14"/>
      <c r="PS111" s="14"/>
      <c r="PT111" s="14"/>
      <c r="PU111" s="14"/>
      <c r="PV111" s="14"/>
      <c r="PW111" s="14"/>
      <c r="PX111" s="14"/>
      <c r="PY111" s="14"/>
      <c r="PZ111" s="14"/>
      <c r="QA111" s="14"/>
      <c r="QB111" s="14"/>
      <c r="QC111" s="14"/>
      <c r="QD111" s="14"/>
      <c r="QE111" s="14"/>
      <c r="QF111" s="14"/>
      <c r="QG111" s="14"/>
      <c r="QH111" s="14"/>
      <c r="QI111" s="14"/>
      <c r="QJ111" s="14"/>
      <c r="QK111" s="14"/>
      <c r="QL111" s="14"/>
      <c r="QM111" s="14"/>
      <c r="QN111" s="14"/>
      <c r="QO111" s="14"/>
      <c r="QP111" s="14"/>
      <c r="QQ111" s="14"/>
      <c r="QR111" s="14"/>
      <c r="QS111" s="14"/>
      <c r="QT111" s="14"/>
      <c r="QU111" s="14"/>
      <c r="QV111" s="14"/>
      <c r="QW111" s="14"/>
      <c r="QX111" s="14"/>
      <c r="QY111" s="14"/>
      <c r="QZ111" s="14"/>
      <c r="RA111" s="14"/>
      <c r="RB111" s="14"/>
      <c r="RC111" s="14"/>
      <c r="RD111" s="14"/>
      <c r="RE111" s="14"/>
      <c r="RF111" s="14"/>
      <c r="RG111" s="14"/>
      <c r="RH111" s="14"/>
      <c r="RI111" s="14"/>
      <c r="RJ111" s="14"/>
      <c r="RK111" s="14"/>
      <c r="RL111" s="14"/>
      <c r="RM111" s="14"/>
      <c r="RN111" s="14"/>
      <c r="RO111" s="14"/>
      <c r="RP111" s="14"/>
      <c r="RQ111" s="14"/>
      <c r="RR111" s="14"/>
      <c r="RS111" s="14"/>
      <c r="RT111" s="14"/>
      <c r="RU111" s="14"/>
      <c r="RV111" s="14"/>
      <c r="RW111" s="14"/>
      <c r="RX111" s="14"/>
      <c r="RY111" s="14"/>
      <c r="RZ111" s="14"/>
      <c r="SA111" s="14"/>
      <c r="SB111" s="14"/>
      <c r="SC111" s="14"/>
      <c r="SD111" s="14"/>
      <c r="SE111" s="14"/>
      <c r="SF111" s="14"/>
      <c r="SG111" s="14"/>
      <c r="SH111" s="14"/>
      <c r="SI111" s="14"/>
      <c r="SJ111" s="14"/>
      <c r="SK111" s="14"/>
      <c r="SL111" s="14"/>
      <c r="SM111" s="14"/>
      <c r="SN111" s="14"/>
      <c r="SO111" s="14"/>
      <c r="SP111" s="14"/>
      <c r="SQ111" s="14"/>
      <c r="SR111" s="14"/>
      <c r="SS111" s="14"/>
      <c r="ST111" s="14"/>
      <c r="SU111" s="14"/>
      <c r="SV111" s="14"/>
      <c r="SW111" s="14"/>
      <c r="SX111" s="14"/>
      <c r="SY111" s="14"/>
      <c r="SZ111" s="14"/>
      <c r="TA111" s="14"/>
      <c r="TB111" s="14"/>
      <c r="TC111" s="14"/>
      <c r="TD111" s="14"/>
      <c r="TE111" s="14"/>
      <c r="TF111" s="14"/>
      <c r="TG111" s="14"/>
      <c r="TH111" s="14"/>
      <c r="TI111" s="14"/>
      <c r="TJ111" s="14"/>
      <c r="TK111" s="14"/>
      <c r="TL111" s="14"/>
      <c r="TM111" s="14"/>
      <c r="TN111" s="14"/>
      <c r="TO111" s="14"/>
      <c r="TP111" s="14"/>
      <c r="TQ111" s="14"/>
      <c r="TR111" s="14"/>
      <c r="TS111" s="14"/>
      <c r="TT111" s="14"/>
      <c r="TU111" s="14"/>
      <c r="TV111" s="14"/>
      <c r="TW111" s="14"/>
      <c r="TX111" s="14"/>
      <c r="TY111" s="14"/>
      <c r="TZ111" s="14"/>
      <c r="UA111" s="14"/>
      <c r="UB111" s="14"/>
      <c r="UC111" s="14"/>
      <c r="UD111" s="14"/>
      <c r="UE111" s="14"/>
      <c r="UF111" s="14"/>
      <c r="UG111" s="14"/>
      <c r="UH111" s="14"/>
      <c r="UI111" s="14"/>
      <c r="UJ111" s="14"/>
      <c r="UK111" s="14"/>
      <c r="UL111" s="14"/>
      <c r="UM111" s="14"/>
      <c r="UN111" s="14"/>
      <c r="UO111" s="14"/>
      <c r="UP111" s="14"/>
      <c r="UQ111" s="14"/>
      <c r="UR111" s="14"/>
      <c r="US111" s="14"/>
      <c r="UT111" s="14"/>
      <c r="UU111" s="14"/>
      <c r="UV111" s="14"/>
      <c r="UW111" s="14"/>
      <c r="UX111" s="14"/>
      <c r="UY111" s="14"/>
      <c r="UZ111" s="14"/>
      <c r="VA111" s="14"/>
      <c r="VB111" s="14"/>
      <c r="VC111" s="14"/>
      <c r="VD111" s="14"/>
      <c r="VE111" s="14"/>
      <c r="VF111" s="14"/>
      <c r="VG111" s="14"/>
      <c r="VH111" s="14"/>
      <c r="VI111" s="14"/>
      <c r="VJ111" s="14"/>
      <c r="VK111" s="14"/>
      <c r="VL111" s="14"/>
      <c r="VM111" s="14"/>
      <c r="VN111" s="14"/>
      <c r="VO111" s="14"/>
      <c r="VP111" s="14"/>
      <c r="VQ111" s="14"/>
      <c r="VR111" s="14"/>
      <c r="VS111" s="14"/>
      <c r="VT111" s="14"/>
      <c r="VU111" s="14"/>
      <c r="VV111" s="14"/>
      <c r="VW111" s="14"/>
      <c r="VX111" s="14"/>
      <c r="VY111" s="14"/>
      <c r="VZ111" s="14"/>
      <c r="WA111" s="14"/>
      <c r="WB111" s="14"/>
      <c r="WC111" s="14"/>
      <c r="WD111" s="14"/>
      <c r="WE111" s="14"/>
      <c r="WF111" s="14"/>
      <c r="WG111" s="14"/>
      <c r="WH111" s="14"/>
      <c r="WI111" s="14"/>
      <c r="WJ111" s="14"/>
      <c r="WK111" s="14"/>
      <c r="WL111" s="14"/>
      <c r="WM111" s="14"/>
      <c r="WN111" s="14"/>
      <c r="WO111" s="14"/>
      <c r="WP111" s="14"/>
      <c r="WQ111" s="14"/>
      <c r="WR111" s="14"/>
      <c r="WS111" s="14"/>
      <c r="WT111" s="14"/>
      <c r="WU111" s="14"/>
      <c r="WV111" s="14"/>
      <c r="WW111" s="14"/>
      <c r="WX111" s="14"/>
      <c r="WY111" s="14"/>
      <c r="WZ111" s="14"/>
      <c r="XA111" s="14"/>
      <c r="XB111" s="14"/>
      <c r="XC111" s="14"/>
      <c r="XD111" s="14"/>
      <c r="XE111" s="14"/>
      <c r="XF111" s="14"/>
      <c r="XG111" s="14"/>
      <c r="XH111" s="14"/>
      <c r="XI111" s="14"/>
      <c r="XJ111" s="14"/>
      <c r="XK111" s="14"/>
      <c r="XL111" s="14"/>
      <c r="XM111" s="14"/>
      <c r="XN111" s="14"/>
      <c r="XO111" s="14"/>
      <c r="XP111" s="14"/>
      <c r="XQ111" s="14"/>
      <c r="XR111" s="14"/>
      <c r="XS111" s="14"/>
      <c r="XT111" s="14"/>
      <c r="XU111" s="14"/>
      <c r="XV111" s="14"/>
      <c r="XW111" s="14"/>
      <c r="XX111" s="14"/>
      <c r="XY111" s="14"/>
      <c r="XZ111" s="14"/>
      <c r="YA111" s="14"/>
      <c r="YB111" s="14"/>
      <c r="YC111" s="14"/>
      <c r="YD111" s="14"/>
      <c r="YE111" s="14"/>
      <c r="YF111" s="14"/>
      <c r="YG111" s="14"/>
      <c r="YH111" s="14"/>
      <c r="YI111" s="14"/>
      <c r="YJ111" s="14"/>
      <c r="YK111" s="14"/>
      <c r="YL111" s="14"/>
      <c r="YM111" s="14"/>
      <c r="YN111" s="14"/>
      <c r="YO111" s="14"/>
      <c r="YP111" s="14"/>
      <c r="YQ111" s="14"/>
      <c r="YR111" s="14"/>
      <c r="YS111" s="14"/>
      <c r="YT111" s="14"/>
      <c r="YU111" s="14"/>
      <c r="YV111" s="14"/>
      <c r="YW111" s="14"/>
      <c r="YX111" s="14"/>
      <c r="YY111" s="14"/>
      <c r="YZ111" s="14"/>
      <c r="ZA111" s="14"/>
      <c r="ZB111" s="14"/>
      <c r="ZC111" s="14"/>
      <c r="ZD111" s="14"/>
      <c r="ZE111" s="14"/>
      <c r="ZF111" s="14"/>
      <c r="ZG111" s="14"/>
      <c r="ZH111" s="14"/>
      <c r="ZI111" s="14"/>
      <c r="ZJ111" s="14"/>
      <c r="ZK111" s="14"/>
      <c r="ZL111" s="14"/>
      <c r="ZM111" s="14"/>
      <c r="ZN111" s="14"/>
      <c r="ZO111" s="14"/>
      <c r="ZP111" s="14"/>
      <c r="ZQ111" s="14"/>
      <c r="ZR111" s="14"/>
      <c r="ZS111" s="14"/>
      <c r="ZT111" s="14"/>
      <c r="ZU111" s="14"/>
      <c r="ZV111" s="14"/>
      <c r="ZW111" s="14"/>
      <c r="ZX111" s="14"/>
      <c r="ZY111" s="14"/>
      <c r="ZZ111" s="14"/>
    </row>
    <row r="112" spans="1:702" ht="15.95" customHeight="1" x14ac:dyDescent="0.25">
      <c r="A112" s="7">
        <v>75362</v>
      </c>
      <c r="B112" s="7" t="s">
        <v>225</v>
      </c>
      <c r="C112" s="6" t="s">
        <v>100</v>
      </c>
      <c r="D112" s="7" t="s">
        <v>92</v>
      </c>
      <c r="E112" s="7" t="s">
        <v>93</v>
      </c>
      <c r="F112" s="7" t="s">
        <v>94</v>
      </c>
      <c r="G112" s="7" t="s">
        <v>95</v>
      </c>
      <c r="H112" s="7" t="s">
        <v>96</v>
      </c>
      <c r="I112" s="7" t="s">
        <v>226</v>
      </c>
      <c r="J112" s="7" t="s">
        <v>119</v>
      </c>
      <c r="K112" s="7" t="s">
        <v>120</v>
      </c>
      <c r="L112" s="14">
        <v>5309</v>
      </c>
      <c r="M112" s="14">
        <v>5309</v>
      </c>
      <c r="N112" s="14">
        <v>0</v>
      </c>
      <c r="O112" s="14">
        <v>5309</v>
      </c>
      <c r="P112" s="14">
        <v>0</v>
      </c>
      <c r="Q112" s="14">
        <v>-5309</v>
      </c>
      <c r="R112" s="26">
        <v>0</v>
      </c>
      <c r="S112" s="14">
        <v>0</v>
      </c>
      <c r="T112" s="14">
        <v>0</v>
      </c>
      <c r="U112" s="14">
        <v>0</v>
      </c>
      <c r="V112" s="14">
        <v>0</v>
      </c>
      <c r="W112" s="14">
        <v>0</v>
      </c>
      <c r="X112" s="14">
        <v>0</v>
      </c>
      <c r="Y112" s="14">
        <v>0</v>
      </c>
      <c r="Z112" s="14">
        <v>0</v>
      </c>
      <c r="AA112" s="14">
        <v>0</v>
      </c>
      <c r="AB112" s="14">
        <v>0</v>
      </c>
      <c r="AC112" s="14">
        <v>0</v>
      </c>
      <c r="AD112" s="14">
        <v>0</v>
      </c>
      <c r="AE112" s="14">
        <v>0</v>
      </c>
      <c r="AF112" s="14">
        <v>0</v>
      </c>
      <c r="AG112" s="14">
        <v>0</v>
      </c>
      <c r="AH112" s="14">
        <v>0</v>
      </c>
      <c r="AI112" s="14">
        <v>0</v>
      </c>
      <c r="AJ112" s="14">
        <v>0</v>
      </c>
      <c r="AK112" s="14">
        <v>0</v>
      </c>
      <c r="AL112" s="14">
        <v>0</v>
      </c>
      <c r="AM112" s="14">
        <v>0</v>
      </c>
      <c r="AN112" s="14">
        <v>0</v>
      </c>
      <c r="AO112" s="14">
        <v>0</v>
      </c>
      <c r="AP112" s="14">
        <v>0</v>
      </c>
      <c r="AQ112" s="14">
        <v>0</v>
      </c>
      <c r="AR112" s="14">
        <v>0</v>
      </c>
      <c r="AS112" s="14">
        <v>0</v>
      </c>
      <c r="AT112" s="14">
        <v>0</v>
      </c>
      <c r="AU112" s="14">
        <v>0</v>
      </c>
      <c r="AV112" s="14">
        <v>0</v>
      </c>
      <c r="AW112" s="14">
        <v>0</v>
      </c>
      <c r="AX112" s="14">
        <v>0</v>
      </c>
      <c r="AY112" s="14">
        <v>0</v>
      </c>
      <c r="AZ112" s="14">
        <v>0</v>
      </c>
      <c r="BA112" s="14">
        <v>0</v>
      </c>
      <c r="BB112" s="14">
        <v>0</v>
      </c>
      <c r="BC112" s="14">
        <v>0</v>
      </c>
      <c r="BD112" s="14">
        <v>0</v>
      </c>
      <c r="BE112" s="14">
        <v>0</v>
      </c>
      <c r="BF112" s="14">
        <v>5309</v>
      </c>
      <c r="BG112" s="14">
        <v>0</v>
      </c>
      <c r="BH112" s="14">
        <v>0</v>
      </c>
      <c r="BI112" s="14">
        <v>0</v>
      </c>
      <c r="BJ112" s="14">
        <v>0</v>
      </c>
      <c r="BK112" s="14">
        <v>0</v>
      </c>
      <c r="BL112" s="14">
        <v>0</v>
      </c>
      <c r="BM112" s="14">
        <v>0</v>
      </c>
      <c r="BN112" s="14">
        <v>0</v>
      </c>
      <c r="BO112" s="14">
        <v>0</v>
      </c>
      <c r="BP112" s="14">
        <v>0</v>
      </c>
      <c r="BQ112" s="14">
        <v>0</v>
      </c>
      <c r="BR112" s="14">
        <v>0</v>
      </c>
      <c r="BS112" s="14">
        <v>0</v>
      </c>
      <c r="BT112" s="14">
        <v>0</v>
      </c>
      <c r="BU112" s="14">
        <v>0</v>
      </c>
      <c r="BV112" s="14">
        <v>0</v>
      </c>
      <c r="BW112" s="14">
        <v>0</v>
      </c>
      <c r="BX112" s="14">
        <v>0</v>
      </c>
      <c r="BY112" s="14">
        <v>0</v>
      </c>
      <c r="BZ112" s="14">
        <v>0</v>
      </c>
      <c r="CA112" s="14">
        <v>0</v>
      </c>
      <c r="CB112" s="14">
        <v>0</v>
      </c>
      <c r="CC112" s="14">
        <v>0</v>
      </c>
      <c r="CD112" s="14">
        <v>0</v>
      </c>
      <c r="CE112" s="14">
        <v>0</v>
      </c>
      <c r="CF112" s="14">
        <v>0</v>
      </c>
      <c r="CG112" s="14">
        <v>0</v>
      </c>
      <c r="CH112" s="14">
        <v>0</v>
      </c>
      <c r="CI112" s="14">
        <v>0</v>
      </c>
      <c r="CJ112" s="14">
        <v>0</v>
      </c>
      <c r="CK112" s="14">
        <v>0</v>
      </c>
      <c r="CL112" s="14">
        <v>0</v>
      </c>
      <c r="CM112" s="14">
        <v>0</v>
      </c>
      <c r="CN112" s="14">
        <v>0</v>
      </c>
      <c r="CO112" s="14">
        <v>0</v>
      </c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  <c r="DL112" s="14"/>
      <c r="DM112" s="14"/>
      <c r="DN112" s="14"/>
      <c r="DO112" s="14"/>
      <c r="DP112" s="14"/>
      <c r="DQ112" s="14"/>
      <c r="DR112" s="14"/>
      <c r="DS112" s="14"/>
      <c r="DT112" s="14"/>
      <c r="DU112" s="14"/>
      <c r="DV112" s="14"/>
      <c r="DW112" s="14"/>
      <c r="DX112" s="14"/>
      <c r="DY112" s="14"/>
      <c r="DZ112" s="14"/>
      <c r="EA112" s="14"/>
      <c r="EB112" s="14"/>
      <c r="EC112" s="14"/>
      <c r="ED112" s="14"/>
      <c r="EE112" s="14"/>
      <c r="EF112" s="14"/>
      <c r="EG112" s="14"/>
      <c r="EH112" s="14"/>
      <c r="EI112" s="14"/>
      <c r="EJ112" s="14"/>
      <c r="EK112" s="14"/>
      <c r="EL112" s="14"/>
      <c r="EM112" s="14"/>
      <c r="EN112" s="14"/>
      <c r="EO112" s="14"/>
      <c r="EP112" s="14"/>
      <c r="EQ112" s="14"/>
      <c r="ER112" s="14"/>
      <c r="ES112" s="14"/>
      <c r="ET112" s="14"/>
      <c r="EU112" s="14"/>
      <c r="EV112" s="14"/>
      <c r="EW112" s="14"/>
      <c r="EX112" s="14"/>
      <c r="EY112" s="14"/>
      <c r="EZ112" s="14"/>
      <c r="FA112" s="14"/>
      <c r="FB112" s="14"/>
      <c r="FC112" s="14"/>
      <c r="FD112" s="14"/>
      <c r="FE112" s="14"/>
      <c r="FF112" s="14"/>
      <c r="FG112" s="14"/>
      <c r="FH112" s="14"/>
      <c r="FI112" s="14"/>
      <c r="FJ112" s="14"/>
      <c r="FK112" s="14"/>
      <c r="FL112" s="14"/>
      <c r="FM112" s="14"/>
      <c r="FN112" s="14"/>
      <c r="FO112" s="14"/>
      <c r="FP112" s="14"/>
      <c r="FQ112" s="14"/>
      <c r="FR112" s="14"/>
      <c r="FS112" s="14"/>
      <c r="FT112" s="14"/>
      <c r="FU112" s="14"/>
      <c r="FV112" s="14"/>
      <c r="FW112" s="14"/>
      <c r="FX112" s="14"/>
      <c r="FY112" s="14"/>
      <c r="FZ112" s="14"/>
      <c r="GA112" s="14"/>
      <c r="GB112" s="14"/>
      <c r="GC112" s="14"/>
      <c r="GD112" s="14"/>
      <c r="GE112" s="14"/>
      <c r="GF112" s="14"/>
      <c r="GG112" s="14"/>
      <c r="GH112" s="14"/>
      <c r="GI112" s="14"/>
      <c r="GJ112" s="14"/>
      <c r="GK112" s="14"/>
      <c r="GL112" s="14"/>
      <c r="GM112" s="14"/>
      <c r="GN112" s="14"/>
      <c r="GO112" s="14"/>
      <c r="GP112" s="14"/>
      <c r="GQ112" s="14"/>
      <c r="GR112" s="14"/>
      <c r="GS112" s="14"/>
      <c r="GT112" s="14"/>
      <c r="GU112" s="14"/>
      <c r="GV112" s="14"/>
      <c r="GW112" s="14"/>
      <c r="GX112" s="14"/>
      <c r="GY112" s="14"/>
      <c r="GZ112" s="14"/>
      <c r="HA112" s="14"/>
      <c r="HB112" s="14"/>
      <c r="HC112" s="14"/>
      <c r="HD112" s="14"/>
      <c r="HE112" s="14"/>
      <c r="HF112" s="14"/>
      <c r="HG112" s="14"/>
      <c r="HH112" s="14"/>
      <c r="HI112" s="14"/>
      <c r="HJ112" s="14"/>
      <c r="HK112" s="14"/>
      <c r="HL112" s="14"/>
      <c r="HM112" s="14"/>
      <c r="HN112" s="14"/>
      <c r="HO112" s="14"/>
      <c r="HP112" s="14"/>
      <c r="HQ112" s="14"/>
      <c r="HR112" s="14"/>
      <c r="HS112" s="14"/>
      <c r="HT112" s="14"/>
      <c r="HU112" s="14"/>
      <c r="HV112" s="14"/>
      <c r="HW112" s="14"/>
      <c r="HX112" s="14"/>
      <c r="HY112" s="14"/>
      <c r="HZ112" s="14"/>
      <c r="IA112" s="14"/>
      <c r="IB112" s="14"/>
      <c r="IC112" s="14"/>
      <c r="ID112" s="14"/>
      <c r="IE112" s="14"/>
      <c r="IF112" s="14"/>
      <c r="IG112" s="14"/>
      <c r="IH112" s="14"/>
      <c r="II112" s="14"/>
      <c r="IJ112" s="14"/>
      <c r="IK112" s="14"/>
      <c r="IL112" s="14"/>
      <c r="IM112" s="14"/>
      <c r="IN112" s="14"/>
      <c r="IO112" s="14"/>
      <c r="IP112" s="14"/>
      <c r="IQ112" s="14"/>
      <c r="IR112" s="14"/>
      <c r="IS112" s="14"/>
      <c r="IT112" s="14"/>
      <c r="IU112" s="14"/>
      <c r="IV112" s="14"/>
      <c r="IW112" s="14"/>
      <c r="IX112" s="14"/>
      <c r="IY112" s="14"/>
      <c r="IZ112" s="14"/>
      <c r="JA112" s="14"/>
      <c r="JB112" s="14"/>
      <c r="JC112" s="14"/>
      <c r="JD112" s="14"/>
      <c r="JE112" s="14"/>
      <c r="JF112" s="14"/>
      <c r="JG112" s="14"/>
      <c r="JH112" s="14"/>
      <c r="JI112" s="14"/>
      <c r="JJ112" s="14"/>
      <c r="JK112" s="14"/>
      <c r="JL112" s="14"/>
      <c r="JM112" s="14"/>
      <c r="JN112" s="14"/>
      <c r="JO112" s="14"/>
      <c r="JP112" s="14"/>
      <c r="JQ112" s="14"/>
      <c r="JR112" s="14"/>
      <c r="JS112" s="14"/>
      <c r="JT112" s="14"/>
      <c r="JU112" s="14"/>
      <c r="JV112" s="14"/>
      <c r="JW112" s="14"/>
      <c r="JX112" s="14"/>
      <c r="JY112" s="14"/>
      <c r="JZ112" s="14"/>
      <c r="KA112" s="14"/>
      <c r="KB112" s="14"/>
      <c r="KC112" s="14"/>
      <c r="KD112" s="14"/>
      <c r="KE112" s="14"/>
      <c r="KF112" s="14"/>
      <c r="KG112" s="14"/>
      <c r="KH112" s="14"/>
      <c r="KI112" s="14"/>
      <c r="KJ112" s="14"/>
      <c r="KK112" s="14"/>
      <c r="KL112" s="14"/>
      <c r="KM112" s="14"/>
      <c r="KN112" s="14"/>
      <c r="KO112" s="14"/>
      <c r="KP112" s="14"/>
      <c r="KQ112" s="14"/>
      <c r="KR112" s="14"/>
      <c r="KS112" s="14"/>
      <c r="KT112" s="14"/>
      <c r="KU112" s="14"/>
      <c r="KV112" s="14"/>
      <c r="KW112" s="14"/>
      <c r="KX112" s="14"/>
      <c r="KY112" s="14"/>
      <c r="KZ112" s="14"/>
      <c r="LA112" s="14"/>
      <c r="LB112" s="14"/>
      <c r="LC112" s="14"/>
      <c r="LD112" s="14"/>
      <c r="LE112" s="14"/>
      <c r="LF112" s="14"/>
      <c r="LG112" s="14"/>
      <c r="LH112" s="14"/>
      <c r="LI112" s="14"/>
      <c r="LJ112" s="14"/>
      <c r="LK112" s="14"/>
      <c r="LL112" s="14"/>
      <c r="LM112" s="14"/>
      <c r="LN112" s="14"/>
      <c r="LO112" s="14"/>
      <c r="LP112" s="14"/>
      <c r="LQ112" s="14"/>
      <c r="LR112" s="14"/>
      <c r="LS112" s="14"/>
      <c r="LT112" s="14"/>
      <c r="LU112" s="14"/>
      <c r="LV112" s="14"/>
      <c r="LW112" s="14"/>
      <c r="LX112" s="14"/>
      <c r="LY112" s="14"/>
      <c r="LZ112" s="14"/>
      <c r="MA112" s="14"/>
      <c r="MB112" s="14"/>
      <c r="MC112" s="14"/>
      <c r="MD112" s="14"/>
      <c r="ME112" s="14"/>
      <c r="MF112" s="14"/>
      <c r="MG112" s="14"/>
      <c r="MH112" s="14"/>
      <c r="MI112" s="14"/>
      <c r="MJ112" s="14"/>
      <c r="MK112" s="14"/>
      <c r="ML112" s="14"/>
      <c r="MM112" s="14"/>
      <c r="MN112" s="14"/>
      <c r="MO112" s="14"/>
      <c r="MP112" s="14"/>
      <c r="MQ112" s="14"/>
      <c r="MR112" s="14"/>
      <c r="MS112" s="14"/>
      <c r="MT112" s="14"/>
      <c r="MU112" s="14"/>
      <c r="MV112" s="14"/>
      <c r="MW112" s="14"/>
      <c r="MX112" s="14"/>
      <c r="MY112" s="14"/>
      <c r="MZ112" s="14"/>
      <c r="NA112" s="14"/>
      <c r="NB112" s="14"/>
      <c r="NC112" s="14"/>
      <c r="ND112" s="14"/>
      <c r="NE112" s="14"/>
      <c r="NF112" s="14"/>
      <c r="NG112" s="14"/>
      <c r="NH112" s="14"/>
      <c r="NI112" s="14"/>
      <c r="NJ112" s="14"/>
      <c r="NK112" s="14"/>
      <c r="NL112" s="14"/>
      <c r="NM112" s="14"/>
      <c r="NN112" s="14"/>
      <c r="NO112" s="14"/>
      <c r="NP112" s="14"/>
      <c r="NQ112" s="14"/>
      <c r="NR112" s="14"/>
      <c r="NS112" s="14"/>
      <c r="NT112" s="14"/>
      <c r="NU112" s="14"/>
      <c r="NV112" s="14"/>
      <c r="NW112" s="14"/>
      <c r="NX112" s="14"/>
      <c r="NY112" s="14"/>
      <c r="NZ112" s="14"/>
      <c r="OA112" s="14"/>
      <c r="OB112" s="14"/>
      <c r="OC112" s="14"/>
      <c r="OD112" s="14"/>
      <c r="OE112" s="14"/>
      <c r="OF112" s="14"/>
      <c r="OG112" s="14"/>
      <c r="OH112" s="14"/>
      <c r="OI112" s="14"/>
      <c r="OJ112" s="14"/>
      <c r="OK112" s="14"/>
      <c r="OL112" s="14"/>
      <c r="OM112" s="14"/>
      <c r="ON112" s="14"/>
      <c r="OO112" s="14"/>
      <c r="OP112" s="14"/>
      <c r="OQ112" s="14"/>
      <c r="OR112" s="14"/>
      <c r="OS112" s="14"/>
      <c r="OT112" s="14"/>
      <c r="OU112" s="14"/>
      <c r="OV112" s="14"/>
      <c r="OW112" s="14"/>
      <c r="OX112" s="14"/>
      <c r="OY112" s="14"/>
      <c r="OZ112" s="14"/>
      <c r="PA112" s="14"/>
      <c r="PB112" s="14"/>
      <c r="PC112" s="14"/>
      <c r="PD112" s="14"/>
      <c r="PE112" s="14"/>
      <c r="PF112" s="14"/>
      <c r="PG112" s="14"/>
      <c r="PH112" s="14"/>
      <c r="PI112" s="14"/>
      <c r="PJ112" s="14"/>
      <c r="PK112" s="14"/>
      <c r="PL112" s="14"/>
      <c r="PM112" s="14"/>
      <c r="PN112" s="14"/>
      <c r="PO112" s="14"/>
      <c r="PP112" s="14"/>
      <c r="PQ112" s="14"/>
      <c r="PR112" s="14"/>
      <c r="PS112" s="14"/>
      <c r="PT112" s="14"/>
      <c r="PU112" s="14"/>
      <c r="PV112" s="14"/>
      <c r="PW112" s="14"/>
      <c r="PX112" s="14"/>
      <c r="PY112" s="14"/>
      <c r="PZ112" s="14"/>
      <c r="QA112" s="14"/>
      <c r="QB112" s="14"/>
      <c r="QC112" s="14"/>
      <c r="QD112" s="14"/>
      <c r="QE112" s="14"/>
      <c r="QF112" s="14"/>
      <c r="QG112" s="14"/>
      <c r="QH112" s="14"/>
      <c r="QI112" s="14"/>
      <c r="QJ112" s="14"/>
      <c r="QK112" s="14"/>
      <c r="QL112" s="14"/>
      <c r="QM112" s="14"/>
      <c r="QN112" s="14"/>
      <c r="QO112" s="14"/>
      <c r="QP112" s="14"/>
      <c r="QQ112" s="14"/>
      <c r="QR112" s="14"/>
      <c r="QS112" s="14"/>
      <c r="QT112" s="14"/>
      <c r="QU112" s="14"/>
      <c r="QV112" s="14"/>
      <c r="QW112" s="14"/>
      <c r="QX112" s="14"/>
      <c r="QY112" s="14"/>
      <c r="QZ112" s="14"/>
      <c r="RA112" s="14"/>
      <c r="RB112" s="14"/>
      <c r="RC112" s="14"/>
      <c r="RD112" s="14"/>
      <c r="RE112" s="14"/>
      <c r="RF112" s="14"/>
      <c r="RG112" s="14"/>
      <c r="RH112" s="14"/>
      <c r="RI112" s="14"/>
      <c r="RJ112" s="14"/>
      <c r="RK112" s="14"/>
      <c r="RL112" s="14"/>
      <c r="RM112" s="14"/>
      <c r="RN112" s="14"/>
      <c r="RO112" s="14"/>
      <c r="RP112" s="14"/>
      <c r="RQ112" s="14"/>
      <c r="RR112" s="14"/>
      <c r="RS112" s="14"/>
      <c r="RT112" s="14"/>
      <c r="RU112" s="14"/>
      <c r="RV112" s="14"/>
      <c r="RW112" s="14"/>
      <c r="RX112" s="14"/>
      <c r="RY112" s="14"/>
      <c r="RZ112" s="14"/>
      <c r="SA112" s="14"/>
      <c r="SB112" s="14"/>
      <c r="SC112" s="14"/>
      <c r="SD112" s="14"/>
      <c r="SE112" s="14"/>
      <c r="SF112" s="14"/>
      <c r="SG112" s="14"/>
      <c r="SH112" s="14"/>
      <c r="SI112" s="14"/>
      <c r="SJ112" s="14"/>
      <c r="SK112" s="14"/>
      <c r="SL112" s="14"/>
      <c r="SM112" s="14"/>
      <c r="SN112" s="14"/>
      <c r="SO112" s="14"/>
      <c r="SP112" s="14"/>
      <c r="SQ112" s="14"/>
      <c r="SR112" s="14"/>
      <c r="SS112" s="14"/>
      <c r="ST112" s="14"/>
      <c r="SU112" s="14"/>
      <c r="SV112" s="14"/>
      <c r="SW112" s="14"/>
      <c r="SX112" s="14"/>
      <c r="SY112" s="14"/>
      <c r="SZ112" s="14"/>
      <c r="TA112" s="14"/>
      <c r="TB112" s="14"/>
      <c r="TC112" s="14"/>
      <c r="TD112" s="14"/>
      <c r="TE112" s="14"/>
      <c r="TF112" s="14"/>
      <c r="TG112" s="14"/>
      <c r="TH112" s="14"/>
      <c r="TI112" s="14"/>
      <c r="TJ112" s="14"/>
      <c r="TK112" s="14"/>
      <c r="TL112" s="14"/>
      <c r="TM112" s="14"/>
      <c r="TN112" s="14"/>
      <c r="TO112" s="14"/>
      <c r="TP112" s="14"/>
      <c r="TQ112" s="14"/>
      <c r="TR112" s="14"/>
      <c r="TS112" s="14"/>
      <c r="TT112" s="14"/>
      <c r="TU112" s="14"/>
      <c r="TV112" s="14"/>
      <c r="TW112" s="14"/>
      <c r="TX112" s="14"/>
      <c r="TY112" s="14"/>
      <c r="TZ112" s="14"/>
      <c r="UA112" s="14"/>
      <c r="UB112" s="14"/>
      <c r="UC112" s="14"/>
      <c r="UD112" s="14"/>
      <c r="UE112" s="14"/>
      <c r="UF112" s="14"/>
      <c r="UG112" s="14"/>
      <c r="UH112" s="14"/>
      <c r="UI112" s="14"/>
      <c r="UJ112" s="14"/>
      <c r="UK112" s="14"/>
      <c r="UL112" s="14"/>
      <c r="UM112" s="14"/>
      <c r="UN112" s="14"/>
      <c r="UO112" s="14"/>
      <c r="UP112" s="14"/>
      <c r="UQ112" s="14"/>
      <c r="UR112" s="14"/>
      <c r="US112" s="14"/>
      <c r="UT112" s="14"/>
      <c r="UU112" s="14"/>
      <c r="UV112" s="14"/>
      <c r="UW112" s="14"/>
      <c r="UX112" s="14"/>
      <c r="UY112" s="14"/>
      <c r="UZ112" s="14"/>
      <c r="VA112" s="14"/>
      <c r="VB112" s="14"/>
      <c r="VC112" s="14"/>
      <c r="VD112" s="14"/>
      <c r="VE112" s="14"/>
      <c r="VF112" s="14"/>
      <c r="VG112" s="14"/>
      <c r="VH112" s="14"/>
      <c r="VI112" s="14"/>
      <c r="VJ112" s="14"/>
      <c r="VK112" s="14"/>
      <c r="VL112" s="14"/>
      <c r="VM112" s="14"/>
      <c r="VN112" s="14"/>
      <c r="VO112" s="14"/>
      <c r="VP112" s="14"/>
      <c r="VQ112" s="14"/>
      <c r="VR112" s="14"/>
      <c r="VS112" s="14"/>
      <c r="VT112" s="14"/>
      <c r="VU112" s="14"/>
      <c r="VV112" s="14"/>
      <c r="VW112" s="14"/>
      <c r="VX112" s="14"/>
      <c r="VY112" s="14"/>
      <c r="VZ112" s="14"/>
      <c r="WA112" s="14"/>
      <c r="WB112" s="14"/>
      <c r="WC112" s="14"/>
      <c r="WD112" s="14"/>
      <c r="WE112" s="14"/>
      <c r="WF112" s="14"/>
      <c r="WG112" s="14"/>
      <c r="WH112" s="14"/>
      <c r="WI112" s="14"/>
      <c r="WJ112" s="14"/>
      <c r="WK112" s="14"/>
      <c r="WL112" s="14"/>
      <c r="WM112" s="14"/>
      <c r="WN112" s="14"/>
      <c r="WO112" s="14"/>
      <c r="WP112" s="14"/>
      <c r="WQ112" s="14"/>
      <c r="WR112" s="14"/>
      <c r="WS112" s="14"/>
      <c r="WT112" s="14"/>
      <c r="WU112" s="14"/>
      <c r="WV112" s="14"/>
      <c r="WW112" s="14"/>
      <c r="WX112" s="14"/>
      <c r="WY112" s="14"/>
      <c r="WZ112" s="14"/>
      <c r="XA112" s="14"/>
      <c r="XB112" s="14"/>
      <c r="XC112" s="14"/>
      <c r="XD112" s="14"/>
      <c r="XE112" s="14"/>
      <c r="XF112" s="14"/>
      <c r="XG112" s="14"/>
      <c r="XH112" s="14"/>
      <c r="XI112" s="14"/>
      <c r="XJ112" s="14"/>
      <c r="XK112" s="14"/>
      <c r="XL112" s="14"/>
      <c r="XM112" s="14"/>
      <c r="XN112" s="14"/>
      <c r="XO112" s="14"/>
      <c r="XP112" s="14"/>
      <c r="XQ112" s="14"/>
      <c r="XR112" s="14"/>
      <c r="XS112" s="14"/>
      <c r="XT112" s="14"/>
      <c r="XU112" s="14"/>
      <c r="XV112" s="14"/>
      <c r="XW112" s="14"/>
      <c r="XX112" s="14"/>
      <c r="XY112" s="14"/>
      <c r="XZ112" s="14"/>
      <c r="YA112" s="14"/>
      <c r="YB112" s="14"/>
      <c r="YC112" s="14"/>
      <c r="YD112" s="14"/>
      <c r="YE112" s="14"/>
      <c r="YF112" s="14"/>
      <c r="YG112" s="14"/>
      <c r="YH112" s="14"/>
      <c r="YI112" s="14"/>
      <c r="YJ112" s="14"/>
      <c r="YK112" s="14"/>
      <c r="YL112" s="14"/>
      <c r="YM112" s="14"/>
      <c r="YN112" s="14"/>
      <c r="YO112" s="14"/>
      <c r="YP112" s="14"/>
      <c r="YQ112" s="14"/>
      <c r="YR112" s="14"/>
      <c r="YS112" s="14"/>
      <c r="YT112" s="14"/>
      <c r="YU112" s="14"/>
      <c r="YV112" s="14"/>
      <c r="YW112" s="14"/>
      <c r="YX112" s="14"/>
      <c r="YY112" s="14"/>
      <c r="YZ112" s="14"/>
      <c r="ZA112" s="14"/>
      <c r="ZB112" s="14"/>
      <c r="ZC112" s="14"/>
      <c r="ZD112" s="14"/>
      <c r="ZE112" s="14"/>
      <c r="ZF112" s="14"/>
      <c r="ZG112" s="14"/>
      <c r="ZH112" s="14"/>
      <c r="ZI112" s="14"/>
      <c r="ZJ112" s="14"/>
      <c r="ZK112" s="14"/>
      <c r="ZL112" s="14"/>
      <c r="ZM112" s="14"/>
      <c r="ZN112" s="14"/>
      <c r="ZO112" s="14"/>
      <c r="ZP112" s="14"/>
      <c r="ZQ112" s="14"/>
      <c r="ZR112" s="14"/>
      <c r="ZS112" s="14"/>
      <c r="ZT112" s="14"/>
      <c r="ZU112" s="14"/>
      <c r="ZV112" s="14"/>
      <c r="ZW112" s="14"/>
      <c r="ZX112" s="14"/>
      <c r="ZY112" s="14"/>
      <c r="ZZ112" s="14"/>
    </row>
    <row r="113" spans="1:702" ht="15.95" customHeight="1" x14ac:dyDescent="0.25">
      <c r="A113" s="7">
        <v>75368</v>
      </c>
      <c r="B113" s="7" t="s">
        <v>225</v>
      </c>
      <c r="C113" s="6" t="s">
        <v>100</v>
      </c>
      <c r="D113" s="7" t="s">
        <v>92</v>
      </c>
      <c r="E113" s="7" t="s">
        <v>93</v>
      </c>
      <c r="F113" s="7" t="s">
        <v>94</v>
      </c>
      <c r="G113" s="7" t="s">
        <v>95</v>
      </c>
      <c r="H113" s="7" t="s">
        <v>96</v>
      </c>
      <c r="I113" s="7" t="s">
        <v>226</v>
      </c>
      <c r="J113" s="7" t="s">
        <v>127</v>
      </c>
      <c r="K113" s="7" t="s">
        <v>128</v>
      </c>
      <c r="L113" s="14">
        <v>5309</v>
      </c>
      <c r="M113" s="14">
        <v>5309</v>
      </c>
      <c r="N113" s="14"/>
      <c r="O113" s="14">
        <v>5309</v>
      </c>
      <c r="P113" s="14"/>
      <c r="Q113" s="14">
        <v>-5309</v>
      </c>
      <c r="R113" s="26"/>
      <c r="S113" s="14">
        <v>0</v>
      </c>
      <c r="T113" s="14">
        <v>0</v>
      </c>
      <c r="U113" s="14">
        <v>0</v>
      </c>
      <c r="V113" s="14">
        <v>0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  <c r="AC113" s="14">
        <v>0</v>
      </c>
      <c r="AD113" s="14">
        <v>0</v>
      </c>
      <c r="AE113" s="14">
        <v>0</v>
      </c>
      <c r="AF113" s="14">
        <v>0</v>
      </c>
      <c r="AG113" s="14">
        <v>0</v>
      </c>
      <c r="AH113" s="14">
        <v>0</v>
      </c>
      <c r="AI113" s="14">
        <v>0</v>
      </c>
      <c r="AJ113" s="14">
        <v>0</v>
      </c>
      <c r="AK113" s="14">
        <v>0</v>
      </c>
      <c r="AL113" s="14">
        <v>0</v>
      </c>
      <c r="AM113" s="14">
        <v>0</v>
      </c>
      <c r="AN113" s="14">
        <v>0</v>
      </c>
      <c r="AO113" s="14">
        <v>0</v>
      </c>
      <c r="AP113" s="14">
        <v>0</v>
      </c>
      <c r="AQ113" s="14">
        <v>0</v>
      </c>
      <c r="AR113" s="14">
        <v>0</v>
      </c>
      <c r="AS113" s="14">
        <v>0</v>
      </c>
      <c r="AT113" s="14">
        <v>0</v>
      </c>
      <c r="AU113" s="14">
        <v>0</v>
      </c>
      <c r="AV113" s="14">
        <v>0</v>
      </c>
      <c r="AW113" s="14">
        <v>0</v>
      </c>
      <c r="AX113" s="14">
        <v>0</v>
      </c>
      <c r="AY113" s="14">
        <v>0</v>
      </c>
      <c r="AZ113" s="14">
        <v>0</v>
      </c>
      <c r="BA113" s="14">
        <v>0</v>
      </c>
      <c r="BB113" s="14">
        <v>0</v>
      </c>
      <c r="BC113" s="14">
        <v>0</v>
      </c>
      <c r="BD113" s="14">
        <v>0</v>
      </c>
      <c r="BE113" s="14">
        <v>0</v>
      </c>
      <c r="BF113" s="14">
        <v>5309</v>
      </c>
      <c r="BG113" s="14">
        <v>0</v>
      </c>
      <c r="BH113" s="14">
        <v>0</v>
      </c>
      <c r="BI113" s="14">
        <v>0</v>
      </c>
      <c r="BJ113" s="14">
        <v>0</v>
      </c>
      <c r="BK113" s="14">
        <v>0</v>
      </c>
      <c r="BL113" s="14">
        <v>0</v>
      </c>
      <c r="BM113" s="14">
        <v>0</v>
      </c>
      <c r="BN113" s="14">
        <v>0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0</v>
      </c>
      <c r="BV113" s="14">
        <v>0</v>
      </c>
      <c r="BW113" s="14">
        <v>0</v>
      </c>
      <c r="BX113" s="14">
        <v>0</v>
      </c>
      <c r="BY113" s="14">
        <v>0</v>
      </c>
      <c r="BZ113" s="14">
        <v>0</v>
      </c>
      <c r="CA113" s="14">
        <v>0</v>
      </c>
      <c r="CB113" s="14">
        <v>0</v>
      </c>
      <c r="CC113" s="14">
        <v>0</v>
      </c>
      <c r="CD113" s="14">
        <v>0</v>
      </c>
      <c r="CE113" s="14">
        <v>0</v>
      </c>
      <c r="CF113" s="14">
        <v>0</v>
      </c>
      <c r="CG113" s="14">
        <v>0</v>
      </c>
      <c r="CH113" s="14">
        <v>0</v>
      </c>
      <c r="CI113" s="14">
        <v>0</v>
      </c>
      <c r="CJ113" s="14">
        <v>0</v>
      </c>
      <c r="CK113" s="14">
        <v>0</v>
      </c>
      <c r="CL113" s="14">
        <v>0</v>
      </c>
      <c r="CM113" s="14">
        <v>0</v>
      </c>
      <c r="CN113" s="14">
        <v>0</v>
      </c>
      <c r="CO113" s="14">
        <v>0</v>
      </c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  <c r="DL113" s="14"/>
      <c r="DM113" s="14"/>
      <c r="DN113" s="14"/>
      <c r="DO113" s="14"/>
      <c r="DP113" s="14"/>
      <c r="DQ113" s="14"/>
      <c r="DR113" s="14"/>
      <c r="DS113" s="14"/>
      <c r="DT113" s="14"/>
      <c r="DU113" s="14"/>
      <c r="DV113" s="14"/>
      <c r="DW113" s="14"/>
      <c r="DX113" s="14"/>
      <c r="DY113" s="14"/>
      <c r="DZ113" s="14"/>
      <c r="EA113" s="14"/>
      <c r="EB113" s="14"/>
      <c r="EC113" s="14"/>
      <c r="ED113" s="14"/>
      <c r="EE113" s="14"/>
      <c r="EF113" s="14"/>
      <c r="EG113" s="14"/>
      <c r="EH113" s="14"/>
      <c r="EI113" s="14"/>
      <c r="EJ113" s="14"/>
      <c r="EK113" s="14"/>
      <c r="EL113" s="14"/>
      <c r="EM113" s="14"/>
      <c r="EN113" s="14"/>
      <c r="EO113" s="14"/>
      <c r="EP113" s="14"/>
      <c r="EQ113" s="14"/>
      <c r="ER113" s="14"/>
      <c r="ES113" s="14"/>
      <c r="ET113" s="14"/>
      <c r="EU113" s="14"/>
      <c r="EV113" s="14"/>
      <c r="EW113" s="14"/>
      <c r="EX113" s="14"/>
      <c r="EY113" s="14"/>
      <c r="EZ113" s="14"/>
      <c r="FA113" s="14"/>
      <c r="FB113" s="14"/>
      <c r="FC113" s="14"/>
      <c r="FD113" s="14"/>
      <c r="FE113" s="14"/>
      <c r="FF113" s="14"/>
      <c r="FG113" s="14"/>
      <c r="FH113" s="14"/>
      <c r="FI113" s="14"/>
      <c r="FJ113" s="14"/>
      <c r="FK113" s="14"/>
      <c r="FL113" s="14"/>
      <c r="FM113" s="14"/>
      <c r="FN113" s="14"/>
      <c r="FO113" s="14"/>
      <c r="FP113" s="14"/>
      <c r="FQ113" s="14"/>
      <c r="FR113" s="14"/>
      <c r="FS113" s="14"/>
      <c r="FT113" s="14"/>
      <c r="FU113" s="14"/>
      <c r="FV113" s="14"/>
      <c r="FW113" s="14"/>
      <c r="FX113" s="14"/>
      <c r="FY113" s="14"/>
      <c r="FZ113" s="14"/>
      <c r="GA113" s="14"/>
      <c r="GB113" s="14"/>
      <c r="GC113" s="14"/>
      <c r="GD113" s="14"/>
      <c r="GE113" s="14"/>
      <c r="GF113" s="14"/>
      <c r="GG113" s="14"/>
      <c r="GH113" s="14"/>
      <c r="GI113" s="14"/>
      <c r="GJ113" s="14"/>
      <c r="GK113" s="14"/>
      <c r="GL113" s="14"/>
      <c r="GM113" s="14"/>
      <c r="GN113" s="14"/>
      <c r="GO113" s="14"/>
      <c r="GP113" s="14"/>
      <c r="GQ113" s="14"/>
      <c r="GR113" s="14"/>
      <c r="GS113" s="14"/>
      <c r="GT113" s="14"/>
      <c r="GU113" s="14"/>
      <c r="GV113" s="14"/>
      <c r="GW113" s="14"/>
      <c r="GX113" s="14"/>
      <c r="GY113" s="14"/>
      <c r="GZ113" s="14"/>
      <c r="HA113" s="14"/>
      <c r="HB113" s="14"/>
      <c r="HC113" s="14"/>
      <c r="HD113" s="14"/>
      <c r="HE113" s="14"/>
      <c r="HF113" s="14"/>
      <c r="HG113" s="14"/>
      <c r="HH113" s="14"/>
      <c r="HI113" s="14"/>
      <c r="HJ113" s="14"/>
      <c r="HK113" s="14"/>
      <c r="HL113" s="14"/>
      <c r="HM113" s="14"/>
      <c r="HN113" s="14"/>
      <c r="HO113" s="14"/>
      <c r="HP113" s="14"/>
      <c r="HQ113" s="14"/>
      <c r="HR113" s="14"/>
      <c r="HS113" s="14"/>
      <c r="HT113" s="14"/>
      <c r="HU113" s="14"/>
      <c r="HV113" s="14"/>
      <c r="HW113" s="14"/>
      <c r="HX113" s="14"/>
      <c r="HY113" s="14"/>
      <c r="HZ113" s="14"/>
      <c r="IA113" s="14"/>
      <c r="IB113" s="14"/>
      <c r="IC113" s="14"/>
      <c r="ID113" s="14"/>
      <c r="IE113" s="14"/>
      <c r="IF113" s="14"/>
      <c r="IG113" s="14"/>
      <c r="IH113" s="14"/>
      <c r="II113" s="14"/>
      <c r="IJ113" s="14"/>
      <c r="IK113" s="14"/>
      <c r="IL113" s="14"/>
      <c r="IM113" s="14"/>
      <c r="IN113" s="14"/>
      <c r="IO113" s="14"/>
      <c r="IP113" s="14"/>
      <c r="IQ113" s="14"/>
      <c r="IR113" s="14"/>
      <c r="IS113" s="14"/>
      <c r="IT113" s="14"/>
      <c r="IU113" s="14"/>
      <c r="IV113" s="14"/>
      <c r="IW113" s="14"/>
      <c r="IX113" s="14"/>
      <c r="IY113" s="14"/>
      <c r="IZ113" s="14"/>
      <c r="JA113" s="14"/>
      <c r="JB113" s="14"/>
      <c r="JC113" s="14"/>
      <c r="JD113" s="14"/>
      <c r="JE113" s="14"/>
      <c r="JF113" s="14"/>
      <c r="JG113" s="14"/>
      <c r="JH113" s="14"/>
      <c r="JI113" s="14"/>
      <c r="JJ113" s="14"/>
      <c r="JK113" s="14"/>
      <c r="JL113" s="14"/>
      <c r="JM113" s="14"/>
      <c r="JN113" s="14"/>
      <c r="JO113" s="14"/>
      <c r="JP113" s="14"/>
      <c r="JQ113" s="14"/>
      <c r="JR113" s="14"/>
      <c r="JS113" s="14"/>
      <c r="JT113" s="14"/>
      <c r="JU113" s="14"/>
      <c r="JV113" s="14"/>
      <c r="JW113" s="14"/>
      <c r="JX113" s="14"/>
      <c r="JY113" s="14"/>
      <c r="JZ113" s="14"/>
      <c r="KA113" s="14"/>
      <c r="KB113" s="14"/>
      <c r="KC113" s="14"/>
      <c r="KD113" s="14"/>
      <c r="KE113" s="14"/>
      <c r="KF113" s="14"/>
      <c r="KG113" s="14"/>
      <c r="KH113" s="14"/>
      <c r="KI113" s="14"/>
      <c r="KJ113" s="14"/>
      <c r="KK113" s="14"/>
      <c r="KL113" s="14"/>
      <c r="KM113" s="14"/>
      <c r="KN113" s="14"/>
      <c r="KO113" s="14"/>
      <c r="KP113" s="14"/>
      <c r="KQ113" s="14"/>
      <c r="KR113" s="14"/>
      <c r="KS113" s="14"/>
      <c r="KT113" s="14"/>
      <c r="KU113" s="14"/>
      <c r="KV113" s="14"/>
      <c r="KW113" s="14"/>
      <c r="KX113" s="14"/>
      <c r="KY113" s="14"/>
      <c r="KZ113" s="14"/>
      <c r="LA113" s="14"/>
      <c r="LB113" s="14"/>
      <c r="LC113" s="14"/>
      <c r="LD113" s="14"/>
      <c r="LE113" s="14"/>
      <c r="LF113" s="14"/>
      <c r="LG113" s="14"/>
      <c r="LH113" s="14"/>
      <c r="LI113" s="14"/>
      <c r="LJ113" s="14"/>
      <c r="LK113" s="14"/>
      <c r="LL113" s="14"/>
      <c r="LM113" s="14"/>
      <c r="LN113" s="14"/>
      <c r="LO113" s="14"/>
      <c r="LP113" s="14"/>
      <c r="LQ113" s="14"/>
      <c r="LR113" s="14"/>
      <c r="LS113" s="14"/>
      <c r="LT113" s="14"/>
      <c r="LU113" s="14"/>
      <c r="LV113" s="14"/>
      <c r="LW113" s="14"/>
      <c r="LX113" s="14"/>
      <c r="LY113" s="14"/>
      <c r="LZ113" s="14"/>
      <c r="MA113" s="14"/>
      <c r="MB113" s="14"/>
      <c r="MC113" s="14"/>
      <c r="MD113" s="14"/>
      <c r="ME113" s="14"/>
      <c r="MF113" s="14"/>
      <c r="MG113" s="14"/>
      <c r="MH113" s="14"/>
      <c r="MI113" s="14"/>
      <c r="MJ113" s="14"/>
      <c r="MK113" s="14"/>
      <c r="ML113" s="14"/>
      <c r="MM113" s="14"/>
      <c r="MN113" s="14"/>
      <c r="MO113" s="14"/>
      <c r="MP113" s="14"/>
      <c r="MQ113" s="14"/>
      <c r="MR113" s="14"/>
      <c r="MS113" s="14"/>
      <c r="MT113" s="14"/>
      <c r="MU113" s="14"/>
      <c r="MV113" s="14"/>
      <c r="MW113" s="14"/>
      <c r="MX113" s="14"/>
      <c r="MY113" s="14"/>
      <c r="MZ113" s="14"/>
      <c r="NA113" s="14"/>
      <c r="NB113" s="14"/>
      <c r="NC113" s="14"/>
      <c r="ND113" s="14"/>
      <c r="NE113" s="14"/>
      <c r="NF113" s="14"/>
      <c r="NG113" s="14"/>
      <c r="NH113" s="14"/>
      <c r="NI113" s="14"/>
      <c r="NJ113" s="14"/>
      <c r="NK113" s="14"/>
      <c r="NL113" s="14"/>
      <c r="NM113" s="14"/>
      <c r="NN113" s="14"/>
      <c r="NO113" s="14"/>
      <c r="NP113" s="14"/>
      <c r="NQ113" s="14"/>
      <c r="NR113" s="14"/>
      <c r="NS113" s="14"/>
      <c r="NT113" s="14"/>
      <c r="NU113" s="14"/>
      <c r="NV113" s="14"/>
      <c r="NW113" s="14"/>
      <c r="NX113" s="14"/>
      <c r="NY113" s="14"/>
      <c r="NZ113" s="14"/>
      <c r="OA113" s="14"/>
      <c r="OB113" s="14"/>
      <c r="OC113" s="14"/>
      <c r="OD113" s="14"/>
      <c r="OE113" s="14"/>
      <c r="OF113" s="14"/>
      <c r="OG113" s="14"/>
      <c r="OH113" s="14"/>
      <c r="OI113" s="14"/>
      <c r="OJ113" s="14"/>
      <c r="OK113" s="14"/>
      <c r="OL113" s="14"/>
      <c r="OM113" s="14"/>
      <c r="ON113" s="14"/>
      <c r="OO113" s="14"/>
      <c r="OP113" s="14"/>
      <c r="OQ113" s="14"/>
      <c r="OR113" s="14"/>
      <c r="OS113" s="14"/>
      <c r="OT113" s="14"/>
      <c r="OU113" s="14"/>
      <c r="OV113" s="14"/>
      <c r="OW113" s="14"/>
      <c r="OX113" s="14"/>
      <c r="OY113" s="14"/>
      <c r="OZ113" s="14"/>
      <c r="PA113" s="14"/>
      <c r="PB113" s="14"/>
      <c r="PC113" s="14"/>
      <c r="PD113" s="14"/>
      <c r="PE113" s="14"/>
      <c r="PF113" s="14"/>
      <c r="PG113" s="14"/>
      <c r="PH113" s="14"/>
      <c r="PI113" s="14"/>
      <c r="PJ113" s="14"/>
      <c r="PK113" s="14"/>
      <c r="PL113" s="14"/>
      <c r="PM113" s="14"/>
      <c r="PN113" s="14"/>
      <c r="PO113" s="14"/>
      <c r="PP113" s="14"/>
      <c r="PQ113" s="14"/>
      <c r="PR113" s="14"/>
      <c r="PS113" s="14"/>
      <c r="PT113" s="14"/>
      <c r="PU113" s="14"/>
      <c r="PV113" s="14"/>
      <c r="PW113" s="14"/>
      <c r="PX113" s="14"/>
      <c r="PY113" s="14"/>
      <c r="PZ113" s="14"/>
      <c r="QA113" s="14"/>
      <c r="QB113" s="14"/>
      <c r="QC113" s="14"/>
      <c r="QD113" s="14"/>
      <c r="QE113" s="14"/>
      <c r="QF113" s="14"/>
      <c r="QG113" s="14"/>
      <c r="QH113" s="14"/>
      <c r="QI113" s="14"/>
      <c r="QJ113" s="14"/>
      <c r="QK113" s="14"/>
      <c r="QL113" s="14"/>
      <c r="QM113" s="14"/>
      <c r="QN113" s="14"/>
      <c r="QO113" s="14"/>
      <c r="QP113" s="14"/>
      <c r="QQ113" s="14"/>
      <c r="QR113" s="14"/>
      <c r="QS113" s="14"/>
      <c r="QT113" s="14"/>
      <c r="QU113" s="14"/>
      <c r="QV113" s="14"/>
      <c r="QW113" s="14"/>
      <c r="QX113" s="14"/>
      <c r="QY113" s="14"/>
      <c r="QZ113" s="14"/>
      <c r="RA113" s="14"/>
      <c r="RB113" s="14"/>
      <c r="RC113" s="14"/>
      <c r="RD113" s="14"/>
      <c r="RE113" s="14"/>
      <c r="RF113" s="14"/>
      <c r="RG113" s="14"/>
      <c r="RH113" s="14"/>
      <c r="RI113" s="14"/>
      <c r="RJ113" s="14"/>
      <c r="RK113" s="14"/>
      <c r="RL113" s="14"/>
      <c r="RM113" s="14"/>
      <c r="RN113" s="14"/>
      <c r="RO113" s="14"/>
      <c r="RP113" s="14"/>
      <c r="RQ113" s="14"/>
      <c r="RR113" s="14"/>
      <c r="RS113" s="14"/>
      <c r="RT113" s="14"/>
      <c r="RU113" s="14"/>
      <c r="RV113" s="14"/>
      <c r="RW113" s="14"/>
      <c r="RX113" s="14"/>
      <c r="RY113" s="14"/>
      <c r="RZ113" s="14"/>
      <c r="SA113" s="14"/>
      <c r="SB113" s="14"/>
      <c r="SC113" s="14"/>
      <c r="SD113" s="14"/>
      <c r="SE113" s="14"/>
      <c r="SF113" s="14"/>
      <c r="SG113" s="14"/>
      <c r="SH113" s="14"/>
      <c r="SI113" s="14"/>
      <c r="SJ113" s="14"/>
      <c r="SK113" s="14"/>
      <c r="SL113" s="14"/>
      <c r="SM113" s="14"/>
      <c r="SN113" s="14"/>
      <c r="SO113" s="14"/>
      <c r="SP113" s="14"/>
      <c r="SQ113" s="14"/>
      <c r="SR113" s="14"/>
      <c r="SS113" s="14"/>
      <c r="ST113" s="14"/>
      <c r="SU113" s="14"/>
      <c r="SV113" s="14"/>
      <c r="SW113" s="14"/>
      <c r="SX113" s="14"/>
      <c r="SY113" s="14"/>
      <c r="SZ113" s="14"/>
      <c r="TA113" s="14"/>
      <c r="TB113" s="14"/>
      <c r="TC113" s="14"/>
      <c r="TD113" s="14"/>
      <c r="TE113" s="14"/>
      <c r="TF113" s="14"/>
      <c r="TG113" s="14"/>
      <c r="TH113" s="14"/>
      <c r="TI113" s="14"/>
      <c r="TJ113" s="14"/>
      <c r="TK113" s="14"/>
      <c r="TL113" s="14"/>
      <c r="TM113" s="14"/>
      <c r="TN113" s="14"/>
      <c r="TO113" s="14"/>
      <c r="TP113" s="14"/>
      <c r="TQ113" s="14"/>
      <c r="TR113" s="14"/>
      <c r="TS113" s="14"/>
      <c r="TT113" s="14"/>
      <c r="TU113" s="14"/>
      <c r="TV113" s="14"/>
      <c r="TW113" s="14"/>
      <c r="TX113" s="14"/>
      <c r="TY113" s="14"/>
      <c r="TZ113" s="14"/>
      <c r="UA113" s="14"/>
      <c r="UB113" s="14"/>
      <c r="UC113" s="14"/>
      <c r="UD113" s="14"/>
      <c r="UE113" s="14"/>
      <c r="UF113" s="14"/>
      <c r="UG113" s="14"/>
      <c r="UH113" s="14"/>
      <c r="UI113" s="14"/>
      <c r="UJ113" s="14"/>
      <c r="UK113" s="14"/>
      <c r="UL113" s="14"/>
      <c r="UM113" s="14"/>
      <c r="UN113" s="14"/>
      <c r="UO113" s="14"/>
      <c r="UP113" s="14"/>
      <c r="UQ113" s="14"/>
      <c r="UR113" s="14"/>
      <c r="US113" s="14"/>
      <c r="UT113" s="14"/>
      <c r="UU113" s="14"/>
      <c r="UV113" s="14"/>
      <c r="UW113" s="14"/>
      <c r="UX113" s="14"/>
      <c r="UY113" s="14"/>
      <c r="UZ113" s="14"/>
      <c r="VA113" s="14"/>
      <c r="VB113" s="14"/>
      <c r="VC113" s="14"/>
      <c r="VD113" s="14"/>
      <c r="VE113" s="14"/>
      <c r="VF113" s="14"/>
      <c r="VG113" s="14"/>
      <c r="VH113" s="14"/>
      <c r="VI113" s="14"/>
      <c r="VJ113" s="14"/>
      <c r="VK113" s="14"/>
      <c r="VL113" s="14"/>
      <c r="VM113" s="14"/>
      <c r="VN113" s="14"/>
      <c r="VO113" s="14"/>
      <c r="VP113" s="14"/>
      <c r="VQ113" s="14"/>
      <c r="VR113" s="14"/>
      <c r="VS113" s="14"/>
      <c r="VT113" s="14"/>
      <c r="VU113" s="14"/>
      <c r="VV113" s="14"/>
      <c r="VW113" s="14"/>
      <c r="VX113" s="14"/>
      <c r="VY113" s="14"/>
      <c r="VZ113" s="14"/>
      <c r="WA113" s="14"/>
      <c r="WB113" s="14"/>
      <c r="WC113" s="14"/>
      <c r="WD113" s="14"/>
      <c r="WE113" s="14"/>
      <c r="WF113" s="14"/>
      <c r="WG113" s="14"/>
      <c r="WH113" s="14"/>
      <c r="WI113" s="14"/>
      <c r="WJ113" s="14"/>
      <c r="WK113" s="14"/>
      <c r="WL113" s="14"/>
      <c r="WM113" s="14"/>
      <c r="WN113" s="14"/>
      <c r="WO113" s="14"/>
      <c r="WP113" s="14"/>
      <c r="WQ113" s="14"/>
      <c r="WR113" s="14"/>
      <c r="WS113" s="14"/>
      <c r="WT113" s="14"/>
      <c r="WU113" s="14"/>
      <c r="WV113" s="14"/>
      <c r="WW113" s="14"/>
      <c r="WX113" s="14"/>
      <c r="WY113" s="14"/>
      <c r="WZ113" s="14"/>
      <c r="XA113" s="14"/>
      <c r="XB113" s="14"/>
      <c r="XC113" s="14"/>
      <c r="XD113" s="14"/>
      <c r="XE113" s="14"/>
      <c r="XF113" s="14"/>
      <c r="XG113" s="14"/>
      <c r="XH113" s="14"/>
      <c r="XI113" s="14"/>
      <c r="XJ113" s="14"/>
      <c r="XK113" s="14"/>
      <c r="XL113" s="14"/>
      <c r="XM113" s="14"/>
      <c r="XN113" s="14"/>
      <c r="XO113" s="14"/>
      <c r="XP113" s="14"/>
      <c r="XQ113" s="14"/>
      <c r="XR113" s="14"/>
      <c r="XS113" s="14"/>
      <c r="XT113" s="14"/>
      <c r="XU113" s="14"/>
      <c r="XV113" s="14"/>
      <c r="XW113" s="14"/>
      <c r="XX113" s="14"/>
      <c r="XY113" s="14"/>
      <c r="XZ113" s="14"/>
      <c r="YA113" s="14"/>
      <c r="YB113" s="14"/>
      <c r="YC113" s="14"/>
      <c r="YD113" s="14"/>
      <c r="YE113" s="14"/>
      <c r="YF113" s="14"/>
      <c r="YG113" s="14"/>
      <c r="YH113" s="14"/>
      <c r="YI113" s="14"/>
      <c r="YJ113" s="14"/>
      <c r="YK113" s="14"/>
      <c r="YL113" s="14"/>
      <c r="YM113" s="14"/>
      <c r="YN113" s="14"/>
      <c r="YO113" s="14"/>
      <c r="YP113" s="14"/>
      <c r="YQ113" s="14"/>
      <c r="YR113" s="14"/>
      <c r="YS113" s="14"/>
      <c r="YT113" s="14"/>
      <c r="YU113" s="14"/>
      <c r="YV113" s="14"/>
      <c r="YW113" s="14"/>
      <c r="YX113" s="14"/>
      <c r="YY113" s="14"/>
      <c r="YZ113" s="14"/>
      <c r="ZA113" s="14"/>
      <c r="ZB113" s="14"/>
      <c r="ZC113" s="14"/>
      <c r="ZD113" s="14"/>
      <c r="ZE113" s="14"/>
      <c r="ZF113" s="14"/>
      <c r="ZG113" s="14"/>
      <c r="ZH113" s="14"/>
      <c r="ZI113" s="14"/>
      <c r="ZJ113" s="14"/>
      <c r="ZK113" s="14"/>
      <c r="ZL113" s="14"/>
      <c r="ZM113" s="14"/>
      <c r="ZN113" s="14"/>
      <c r="ZO113" s="14"/>
      <c r="ZP113" s="14"/>
      <c r="ZQ113" s="14"/>
      <c r="ZR113" s="14"/>
      <c r="ZS113" s="14"/>
      <c r="ZT113" s="14"/>
      <c r="ZU113" s="14"/>
      <c r="ZV113" s="14"/>
      <c r="ZW113" s="14"/>
      <c r="ZX113" s="14"/>
      <c r="ZY113" s="14"/>
      <c r="ZZ113" s="14"/>
    </row>
    <row r="114" spans="1:702" s="8" customFormat="1" ht="15.95" customHeight="1" x14ac:dyDescent="0.25">
      <c r="A114" s="10">
        <v>75370</v>
      </c>
      <c r="B114" s="10" t="s">
        <v>225</v>
      </c>
      <c r="C114" s="9" t="s">
        <v>100</v>
      </c>
      <c r="D114" s="10" t="s">
        <v>92</v>
      </c>
      <c r="E114" s="10" t="s">
        <v>93</v>
      </c>
      <c r="F114" s="10" t="s">
        <v>94</v>
      </c>
      <c r="G114" s="10" t="s">
        <v>95</v>
      </c>
      <c r="H114" s="10" t="s">
        <v>96</v>
      </c>
      <c r="I114" s="10" t="s">
        <v>226</v>
      </c>
      <c r="J114" s="10" t="s">
        <v>147</v>
      </c>
      <c r="K114" s="10" t="s">
        <v>148</v>
      </c>
      <c r="L114" s="18">
        <v>5309</v>
      </c>
      <c r="M114" s="18">
        <v>5309</v>
      </c>
      <c r="N114" s="18"/>
      <c r="O114" s="18">
        <v>5309</v>
      </c>
      <c r="P114" s="18"/>
      <c r="Q114" s="18">
        <v>-5309</v>
      </c>
      <c r="R114" s="29"/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0</v>
      </c>
      <c r="Y114" s="18">
        <v>0</v>
      </c>
      <c r="Z114" s="18">
        <v>0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0</v>
      </c>
      <c r="AG114" s="18">
        <v>0</v>
      </c>
      <c r="AH114" s="18">
        <v>0</v>
      </c>
      <c r="AI114" s="18">
        <v>0</v>
      </c>
      <c r="AJ114" s="18">
        <v>0</v>
      </c>
      <c r="AK114" s="18">
        <v>0</v>
      </c>
      <c r="AL114" s="18">
        <v>0</v>
      </c>
      <c r="AM114" s="18">
        <v>0</v>
      </c>
      <c r="AN114" s="18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0</v>
      </c>
      <c r="AV114" s="18">
        <v>0</v>
      </c>
      <c r="AW114" s="18">
        <v>0</v>
      </c>
      <c r="AX114" s="18">
        <v>0</v>
      </c>
      <c r="AY114" s="18">
        <v>0</v>
      </c>
      <c r="AZ114" s="18">
        <v>0</v>
      </c>
      <c r="BA114" s="18">
        <v>0</v>
      </c>
      <c r="BB114" s="18">
        <v>0</v>
      </c>
      <c r="BC114" s="18">
        <v>0</v>
      </c>
      <c r="BD114" s="18">
        <v>0</v>
      </c>
      <c r="BE114" s="18">
        <v>0</v>
      </c>
      <c r="BF114" s="18">
        <v>5309</v>
      </c>
      <c r="BG114" s="18">
        <v>0</v>
      </c>
      <c r="BH114" s="18">
        <v>0</v>
      </c>
      <c r="BI114" s="18">
        <v>0</v>
      </c>
      <c r="BJ114" s="18">
        <v>0</v>
      </c>
      <c r="BK114" s="18">
        <v>0</v>
      </c>
      <c r="BL114" s="18">
        <v>0</v>
      </c>
      <c r="BM114" s="18">
        <v>0</v>
      </c>
      <c r="BN114" s="18">
        <v>0</v>
      </c>
      <c r="BO114" s="18">
        <v>0</v>
      </c>
      <c r="BP114" s="18">
        <v>0</v>
      </c>
      <c r="BQ114" s="18">
        <v>0</v>
      </c>
      <c r="BR114" s="18">
        <v>0</v>
      </c>
      <c r="BS114" s="18">
        <v>0</v>
      </c>
      <c r="BT114" s="18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0</v>
      </c>
      <c r="CB114" s="18">
        <v>0</v>
      </c>
      <c r="CC114" s="18">
        <v>0</v>
      </c>
      <c r="CD114" s="18">
        <v>0</v>
      </c>
      <c r="CE114" s="18">
        <v>0</v>
      </c>
      <c r="CF114" s="18">
        <v>0</v>
      </c>
      <c r="CG114" s="18">
        <v>0</v>
      </c>
      <c r="CH114" s="18">
        <v>0</v>
      </c>
      <c r="CI114" s="18">
        <v>0</v>
      </c>
      <c r="CJ114" s="18">
        <v>0</v>
      </c>
      <c r="CK114" s="18">
        <v>0</v>
      </c>
      <c r="CL114" s="18">
        <v>0</v>
      </c>
      <c r="CM114" s="18">
        <v>0</v>
      </c>
      <c r="CN114" s="18">
        <v>0</v>
      </c>
      <c r="CO114" s="18">
        <v>0</v>
      </c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  <c r="MA114" s="18"/>
      <c r="MB114" s="18"/>
      <c r="MC114" s="18"/>
      <c r="MD114" s="18"/>
      <c r="ME114" s="18"/>
      <c r="MF114" s="18"/>
      <c r="MG114" s="18"/>
      <c r="MH114" s="18"/>
      <c r="MI114" s="18"/>
      <c r="MJ114" s="18"/>
      <c r="MK114" s="18"/>
      <c r="ML114" s="18"/>
      <c r="MM114" s="18"/>
      <c r="MN114" s="18"/>
      <c r="MO114" s="18"/>
      <c r="MP114" s="18"/>
      <c r="MQ114" s="18"/>
      <c r="MR114" s="18"/>
      <c r="MS114" s="18"/>
      <c r="MT114" s="18"/>
      <c r="MU114" s="18"/>
      <c r="MV114" s="18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8"/>
      <c r="NR114" s="18"/>
      <c r="NS114" s="18"/>
      <c r="NT114" s="18"/>
      <c r="NU114" s="18"/>
      <c r="NV114" s="18"/>
      <c r="NW114" s="18"/>
      <c r="NX114" s="18"/>
      <c r="NY114" s="18"/>
      <c r="NZ114" s="18"/>
      <c r="OA114" s="18"/>
      <c r="OB114" s="18"/>
      <c r="OC114" s="18"/>
      <c r="OD114" s="18"/>
      <c r="OE114" s="18"/>
      <c r="OF114" s="18"/>
      <c r="OG114" s="18"/>
      <c r="OH114" s="18"/>
      <c r="OI114" s="18"/>
      <c r="OJ114" s="18"/>
      <c r="OK114" s="18"/>
      <c r="OL114" s="18"/>
      <c r="OM114" s="18"/>
      <c r="ON114" s="18"/>
      <c r="OO114" s="18"/>
      <c r="OP114" s="18"/>
      <c r="OQ114" s="18"/>
      <c r="OR114" s="18"/>
      <c r="OS114" s="18"/>
      <c r="OT114" s="18"/>
      <c r="OU114" s="18"/>
      <c r="OV114" s="18"/>
      <c r="OW114" s="18"/>
      <c r="OX114" s="18"/>
      <c r="OY114" s="18"/>
      <c r="OZ114" s="18"/>
      <c r="PA114" s="18"/>
      <c r="PB114" s="18"/>
      <c r="PC114" s="18"/>
      <c r="PD114" s="18"/>
      <c r="PE114" s="18"/>
      <c r="PF114" s="18"/>
      <c r="PG114" s="18"/>
      <c r="PH114" s="18"/>
      <c r="PI114" s="18"/>
      <c r="PJ114" s="18"/>
      <c r="PK114" s="18"/>
      <c r="PL114" s="18"/>
      <c r="PM114" s="18"/>
      <c r="PN114" s="18"/>
      <c r="PO114" s="18"/>
      <c r="PP114" s="18"/>
      <c r="PQ114" s="18"/>
      <c r="PR114" s="18"/>
      <c r="PS114" s="18"/>
      <c r="PT114" s="18"/>
      <c r="PU114" s="18"/>
      <c r="PV114" s="18"/>
      <c r="PW114" s="18"/>
      <c r="PX114" s="18"/>
      <c r="PY114" s="18"/>
      <c r="PZ114" s="18"/>
      <c r="QA114" s="18"/>
      <c r="QB114" s="18"/>
      <c r="QC114" s="18"/>
      <c r="QD114" s="18"/>
      <c r="QE114" s="18"/>
      <c r="QF114" s="18"/>
      <c r="QG114" s="18"/>
      <c r="QH114" s="18"/>
      <c r="QI114" s="18"/>
      <c r="QJ114" s="18"/>
      <c r="QK114" s="18"/>
      <c r="QL114" s="18"/>
      <c r="QM114" s="18"/>
      <c r="QN114" s="18"/>
      <c r="QO114" s="18"/>
      <c r="QP114" s="18"/>
      <c r="QQ114" s="18"/>
      <c r="QR114" s="18"/>
      <c r="QS114" s="18"/>
      <c r="QT114" s="18"/>
      <c r="QU114" s="18"/>
      <c r="QV114" s="18"/>
      <c r="QW114" s="18"/>
      <c r="QX114" s="18"/>
      <c r="QY114" s="18"/>
      <c r="QZ114" s="18"/>
      <c r="RA114" s="18"/>
      <c r="RB114" s="18"/>
      <c r="RC114" s="18"/>
      <c r="RD114" s="18"/>
      <c r="RE114" s="18"/>
      <c r="RF114" s="18"/>
      <c r="RG114" s="18"/>
      <c r="RH114" s="18"/>
      <c r="RI114" s="18"/>
      <c r="RJ114" s="18"/>
      <c r="RK114" s="18"/>
      <c r="RL114" s="18"/>
      <c r="RM114" s="18"/>
      <c r="RN114" s="18"/>
      <c r="RO114" s="18"/>
      <c r="RP114" s="18"/>
      <c r="RQ114" s="18"/>
      <c r="RR114" s="18"/>
      <c r="RS114" s="18"/>
      <c r="RT114" s="18"/>
      <c r="RU114" s="18"/>
      <c r="RV114" s="18"/>
      <c r="RW114" s="18"/>
      <c r="RX114" s="18"/>
      <c r="RY114" s="18"/>
      <c r="RZ114" s="18"/>
      <c r="SA114" s="18"/>
      <c r="SB114" s="18"/>
      <c r="SC114" s="18"/>
      <c r="SD114" s="18"/>
      <c r="SE114" s="18"/>
      <c r="SF114" s="18"/>
      <c r="SG114" s="18"/>
      <c r="SH114" s="18"/>
      <c r="SI114" s="18"/>
      <c r="SJ114" s="18"/>
      <c r="SK114" s="18"/>
      <c r="SL114" s="18"/>
      <c r="SM114" s="18"/>
      <c r="SN114" s="18"/>
      <c r="SO114" s="18"/>
      <c r="SP114" s="18"/>
      <c r="SQ114" s="18"/>
      <c r="SR114" s="18"/>
      <c r="SS114" s="18"/>
      <c r="ST114" s="18"/>
      <c r="SU114" s="18"/>
      <c r="SV114" s="18"/>
      <c r="SW114" s="18"/>
      <c r="SX114" s="18"/>
      <c r="SY114" s="18"/>
      <c r="SZ114" s="18"/>
      <c r="TA114" s="18"/>
      <c r="TB114" s="18"/>
      <c r="TC114" s="18"/>
      <c r="TD114" s="18"/>
      <c r="TE114" s="18"/>
      <c r="TF114" s="18"/>
      <c r="TG114" s="18"/>
      <c r="TH114" s="18"/>
      <c r="TI114" s="18"/>
      <c r="TJ114" s="18"/>
      <c r="TK114" s="18"/>
      <c r="TL114" s="18"/>
      <c r="TM114" s="18"/>
      <c r="TN114" s="18"/>
      <c r="TO114" s="18"/>
      <c r="TP114" s="18"/>
      <c r="TQ114" s="18"/>
      <c r="TR114" s="18"/>
      <c r="TS114" s="18"/>
      <c r="TT114" s="18"/>
      <c r="TU114" s="18"/>
      <c r="TV114" s="18"/>
      <c r="TW114" s="18"/>
      <c r="TX114" s="18"/>
      <c r="TY114" s="18"/>
      <c r="TZ114" s="18"/>
      <c r="UA114" s="18"/>
      <c r="UB114" s="18"/>
      <c r="UC114" s="18"/>
      <c r="UD114" s="18"/>
      <c r="UE114" s="18"/>
      <c r="UF114" s="18"/>
      <c r="UG114" s="18"/>
      <c r="UH114" s="18"/>
      <c r="UI114" s="18"/>
      <c r="UJ114" s="18"/>
      <c r="UK114" s="18"/>
      <c r="UL114" s="18"/>
      <c r="UM114" s="18"/>
      <c r="UN114" s="18"/>
      <c r="UO114" s="18"/>
      <c r="UP114" s="18"/>
      <c r="UQ114" s="18"/>
      <c r="UR114" s="18"/>
      <c r="US114" s="18"/>
      <c r="UT114" s="18"/>
      <c r="UU114" s="18"/>
      <c r="UV114" s="18"/>
      <c r="UW114" s="18"/>
      <c r="UX114" s="18"/>
      <c r="UY114" s="18"/>
      <c r="UZ114" s="18"/>
      <c r="VA114" s="18"/>
      <c r="VB114" s="18"/>
      <c r="VC114" s="18"/>
      <c r="VD114" s="18"/>
      <c r="VE114" s="18"/>
      <c r="VF114" s="18"/>
      <c r="VG114" s="18"/>
      <c r="VH114" s="18"/>
      <c r="VI114" s="18"/>
      <c r="VJ114" s="18"/>
      <c r="VK114" s="18"/>
      <c r="VL114" s="18"/>
      <c r="VM114" s="18"/>
      <c r="VN114" s="18"/>
      <c r="VO114" s="18"/>
      <c r="VP114" s="18"/>
      <c r="VQ114" s="18"/>
      <c r="VR114" s="18"/>
      <c r="VS114" s="18"/>
      <c r="VT114" s="18"/>
      <c r="VU114" s="18"/>
      <c r="VV114" s="18"/>
      <c r="VW114" s="18"/>
      <c r="VX114" s="18"/>
      <c r="VY114" s="18"/>
      <c r="VZ114" s="18"/>
      <c r="WA114" s="18"/>
      <c r="WB114" s="18"/>
      <c r="WC114" s="18"/>
      <c r="WD114" s="18"/>
      <c r="WE114" s="18"/>
      <c r="WF114" s="18"/>
      <c r="WG114" s="18"/>
      <c r="WH114" s="18"/>
      <c r="WI114" s="18"/>
      <c r="WJ114" s="18"/>
      <c r="WK114" s="18"/>
      <c r="WL114" s="18"/>
      <c r="WM114" s="18"/>
      <c r="WN114" s="18"/>
      <c r="WO114" s="18"/>
      <c r="WP114" s="18"/>
      <c r="WQ114" s="18"/>
      <c r="WR114" s="18"/>
      <c r="WS114" s="18"/>
      <c r="WT114" s="18"/>
      <c r="WU114" s="18"/>
      <c r="WV114" s="18"/>
      <c r="WW114" s="18"/>
      <c r="WX114" s="18"/>
      <c r="WY114" s="18"/>
      <c r="WZ114" s="18"/>
      <c r="XA114" s="18"/>
      <c r="XB114" s="18"/>
      <c r="XC114" s="18"/>
      <c r="XD114" s="18"/>
      <c r="XE114" s="18"/>
      <c r="XF114" s="18"/>
      <c r="XG114" s="18"/>
      <c r="XH114" s="18"/>
      <c r="XI114" s="18"/>
      <c r="XJ114" s="18"/>
      <c r="XK114" s="18"/>
      <c r="XL114" s="18"/>
      <c r="XM114" s="18"/>
      <c r="XN114" s="18"/>
      <c r="XO114" s="18"/>
      <c r="XP114" s="18"/>
      <c r="XQ114" s="18"/>
      <c r="XR114" s="18"/>
      <c r="XS114" s="18"/>
      <c r="XT114" s="18"/>
      <c r="XU114" s="18"/>
      <c r="XV114" s="18"/>
      <c r="XW114" s="18"/>
      <c r="XX114" s="18"/>
      <c r="XY114" s="18"/>
      <c r="XZ114" s="18"/>
      <c r="YA114" s="18"/>
      <c r="YB114" s="18"/>
      <c r="YC114" s="18"/>
      <c r="YD114" s="18"/>
      <c r="YE114" s="18"/>
      <c r="YF114" s="18"/>
      <c r="YG114" s="18"/>
      <c r="YH114" s="18"/>
      <c r="YI114" s="18"/>
      <c r="YJ114" s="18"/>
      <c r="YK114" s="18"/>
      <c r="YL114" s="18"/>
      <c r="YM114" s="18"/>
      <c r="YN114" s="18"/>
      <c r="YO114" s="18"/>
      <c r="YP114" s="18"/>
      <c r="YQ114" s="18"/>
      <c r="YR114" s="18"/>
      <c r="YS114" s="18"/>
      <c r="YT114" s="18"/>
      <c r="YU114" s="18"/>
      <c r="YV114" s="18"/>
      <c r="YW114" s="18"/>
      <c r="YX114" s="18"/>
      <c r="YY114" s="18"/>
      <c r="YZ114" s="18"/>
      <c r="ZA114" s="18"/>
      <c r="ZB114" s="18"/>
      <c r="ZC114" s="18"/>
      <c r="ZD114" s="18"/>
      <c r="ZE114" s="18"/>
      <c r="ZF114" s="18"/>
      <c r="ZG114" s="18"/>
      <c r="ZH114" s="18"/>
      <c r="ZI114" s="18"/>
      <c r="ZJ114" s="18"/>
      <c r="ZK114" s="18"/>
      <c r="ZL114" s="18"/>
      <c r="ZM114" s="18"/>
      <c r="ZN114" s="18"/>
      <c r="ZO114" s="18"/>
      <c r="ZP114" s="18"/>
      <c r="ZQ114" s="18"/>
      <c r="ZR114" s="18"/>
      <c r="ZS114" s="18"/>
      <c r="ZT114" s="18"/>
      <c r="ZU114" s="18"/>
      <c r="ZV114" s="18"/>
      <c r="ZW114" s="18"/>
      <c r="ZX114" s="18"/>
      <c r="ZY114" s="18"/>
      <c r="ZZ114" s="18"/>
    </row>
    <row r="115" spans="1:702" ht="15.95" customHeight="1" x14ac:dyDescent="0.25">
      <c r="A115" s="7">
        <v>75372</v>
      </c>
      <c r="B115" s="7" t="s">
        <v>225</v>
      </c>
      <c r="C115" s="6" t="s">
        <v>100</v>
      </c>
      <c r="D115" s="7" t="s">
        <v>92</v>
      </c>
      <c r="E115" s="7" t="s">
        <v>93</v>
      </c>
      <c r="F115" s="7" t="s">
        <v>94</v>
      </c>
      <c r="G115" s="7" t="s">
        <v>95</v>
      </c>
      <c r="H115" s="7" t="s">
        <v>96</v>
      </c>
      <c r="I115" s="7" t="s">
        <v>226</v>
      </c>
      <c r="J115" s="7" t="s">
        <v>202</v>
      </c>
      <c r="K115" s="7" t="s">
        <v>203</v>
      </c>
      <c r="L115" s="14">
        <v>7963</v>
      </c>
      <c r="M115" s="14">
        <v>7963</v>
      </c>
      <c r="N115" s="14">
        <v>0</v>
      </c>
      <c r="O115" s="14">
        <v>7963</v>
      </c>
      <c r="P115" s="14">
        <v>0</v>
      </c>
      <c r="Q115" s="14">
        <v>-7963</v>
      </c>
      <c r="R115" s="26">
        <v>0</v>
      </c>
      <c r="S115" s="14">
        <v>0</v>
      </c>
      <c r="T115" s="14">
        <v>0</v>
      </c>
      <c r="U115" s="14">
        <v>0</v>
      </c>
      <c r="V115" s="14">
        <v>0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  <c r="AC115" s="14">
        <v>0</v>
      </c>
      <c r="AD115" s="14">
        <v>0</v>
      </c>
      <c r="AE115" s="14">
        <v>0</v>
      </c>
      <c r="AF115" s="14">
        <v>0</v>
      </c>
      <c r="AG115" s="14">
        <v>0</v>
      </c>
      <c r="AH115" s="14">
        <v>0</v>
      </c>
      <c r="AI115" s="14">
        <v>0</v>
      </c>
      <c r="AJ115" s="14">
        <v>0</v>
      </c>
      <c r="AK115" s="14">
        <v>0</v>
      </c>
      <c r="AL115" s="14">
        <v>0</v>
      </c>
      <c r="AM115" s="14">
        <v>0</v>
      </c>
      <c r="AN115" s="14">
        <v>0</v>
      </c>
      <c r="AO115" s="14">
        <v>0</v>
      </c>
      <c r="AP115" s="14">
        <v>0</v>
      </c>
      <c r="AQ115" s="14">
        <v>0</v>
      </c>
      <c r="AR115" s="14">
        <v>0</v>
      </c>
      <c r="AS115" s="14">
        <v>0</v>
      </c>
      <c r="AT115" s="14">
        <v>0</v>
      </c>
      <c r="AU115" s="14">
        <v>0</v>
      </c>
      <c r="AV115" s="14">
        <v>0</v>
      </c>
      <c r="AW115" s="14">
        <v>0</v>
      </c>
      <c r="AX115" s="14">
        <v>0</v>
      </c>
      <c r="AY115" s="14">
        <v>0</v>
      </c>
      <c r="AZ115" s="14">
        <v>0</v>
      </c>
      <c r="BA115" s="14">
        <v>0</v>
      </c>
      <c r="BB115" s="14">
        <v>0</v>
      </c>
      <c r="BC115" s="14">
        <v>0</v>
      </c>
      <c r="BD115" s="14">
        <v>0</v>
      </c>
      <c r="BE115" s="14">
        <v>0</v>
      </c>
      <c r="BF115" s="14">
        <v>7963</v>
      </c>
      <c r="BG115" s="14">
        <v>0</v>
      </c>
      <c r="BH115" s="14">
        <v>0</v>
      </c>
      <c r="BI115" s="14">
        <v>0</v>
      </c>
      <c r="BJ115" s="14">
        <v>0</v>
      </c>
      <c r="BK115" s="14">
        <v>0</v>
      </c>
      <c r="BL115" s="14">
        <v>0</v>
      </c>
      <c r="BM115" s="14">
        <v>0</v>
      </c>
      <c r="BN115" s="14">
        <v>0</v>
      </c>
      <c r="BO115" s="14">
        <v>0</v>
      </c>
      <c r="BP115" s="14">
        <v>0</v>
      </c>
      <c r="BQ115" s="14">
        <v>0</v>
      </c>
      <c r="BR115" s="14">
        <v>0</v>
      </c>
      <c r="BS115" s="14">
        <v>0</v>
      </c>
      <c r="BT115" s="14">
        <v>0</v>
      </c>
      <c r="BU115" s="14">
        <v>0</v>
      </c>
      <c r="BV115" s="14">
        <v>0</v>
      </c>
      <c r="BW115" s="14">
        <v>0</v>
      </c>
      <c r="BX115" s="14">
        <v>0</v>
      </c>
      <c r="BY115" s="14">
        <v>0</v>
      </c>
      <c r="BZ115" s="14">
        <v>0</v>
      </c>
      <c r="CA115" s="14">
        <v>0</v>
      </c>
      <c r="CB115" s="14">
        <v>0</v>
      </c>
      <c r="CC115" s="14">
        <v>0</v>
      </c>
      <c r="CD115" s="14">
        <v>0</v>
      </c>
      <c r="CE115" s="14">
        <v>0</v>
      </c>
      <c r="CF115" s="14">
        <v>0</v>
      </c>
      <c r="CG115" s="14">
        <v>0</v>
      </c>
      <c r="CH115" s="14">
        <v>0</v>
      </c>
      <c r="CI115" s="14">
        <v>0</v>
      </c>
      <c r="CJ115" s="14">
        <v>0</v>
      </c>
      <c r="CK115" s="14">
        <v>0</v>
      </c>
      <c r="CL115" s="14">
        <v>0</v>
      </c>
      <c r="CM115" s="14">
        <v>0</v>
      </c>
      <c r="CN115" s="14">
        <v>0</v>
      </c>
      <c r="CO115" s="14">
        <v>0</v>
      </c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14"/>
      <c r="DQ115" s="14"/>
      <c r="DR115" s="14"/>
      <c r="DS115" s="14"/>
      <c r="DT115" s="14"/>
      <c r="DU115" s="14"/>
      <c r="DV115" s="14"/>
      <c r="DW115" s="14"/>
      <c r="DX115" s="14"/>
      <c r="DY115" s="14"/>
      <c r="DZ115" s="14"/>
      <c r="EA115" s="14"/>
      <c r="EB115" s="14"/>
      <c r="EC115" s="14"/>
      <c r="ED115" s="14"/>
      <c r="EE115" s="14"/>
      <c r="EF115" s="14"/>
      <c r="EG115" s="14"/>
      <c r="EH115" s="14"/>
      <c r="EI115" s="14"/>
      <c r="EJ115" s="14"/>
      <c r="EK115" s="14"/>
      <c r="EL115" s="14"/>
      <c r="EM115" s="14"/>
      <c r="EN115" s="14"/>
      <c r="EO115" s="14"/>
      <c r="EP115" s="14"/>
      <c r="EQ115" s="14"/>
      <c r="ER115" s="14"/>
      <c r="ES115" s="14"/>
      <c r="ET115" s="14"/>
      <c r="EU115" s="14"/>
      <c r="EV115" s="14"/>
      <c r="EW115" s="14"/>
      <c r="EX115" s="14"/>
      <c r="EY115" s="14"/>
      <c r="EZ115" s="14"/>
      <c r="FA115" s="14"/>
      <c r="FB115" s="14"/>
      <c r="FC115" s="14"/>
      <c r="FD115" s="14"/>
      <c r="FE115" s="14"/>
      <c r="FF115" s="14"/>
      <c r="FG115" s="14"/>
      <c r="FH115" s="14"/>
      <c r="FI115" s="14"/>
      <c r="FJ115" s="14"/>
      <c r="FK115" s="14"/>
      <c r="FL115" s="14"/>
      <c r="FM115" s="14"/>
      <c r="FN115" s="14"/>
      <c r="FO115" s="14"/>
      <c r="FP115" s="14"/>
      <c r="FQ115" s="14"/>
      <c r="FR115" s="14"/>
      <c r="FS115" s="14"/>
      <c r="FT115" s="14"/>
      <c r="FU115" s="14"/>
      <c r="FV115" s="14"/>
      <c r="FW115" s="14"/>
      <c r="FX115" s="14"/>
      <c r="FY115" s="14"/>
      <c r="FZ115" s="14"/>
      <c r="GA115" s="14"/>
      <c r="GB115" s="14"/>
      <c r="GC115" s="14"/>
      <c r="GD115" s="14"/>
      <c r="GE115" s="14"/>
      <c r="GF115" s="14"/>
      <c r="GG115" s="14"/>
      <c r="GH115" s="14"/>
      <c r="GI115" s="14"/>
      <c r="GJ115" s="14"/>
      <c r="GK115" s="14"/>
      <c r="GL115" s="14"/>
      <c r="GM115" s="14"/>
      <c r="GN115" s="14"/>
      <c r="GO115" s="14"/>
      <c r="GP115" s="14"/>
      <c r="GQ115" s="14"/>
      <c r="GR115" s="14"/>
      <c r="GS115" s="14"/>
      <c r="GT115" s="14"/>
      <c r="GU115" s="14"/>
      <c r="GV115" s="14"/>
      <c r="GW115" s="14"/>
      <c r="GX115" s="14"/>
      <c r="GY115" s="14"/>
      <c r="GZ115" s="14"/>
      <c r="HA115" s="14"/>
      <c r="HB115" s="14"/>
      <c r="HC115" s="14"/>
      <c r="HD115" s="14"/>
      <c r="HE115" s="14"/>
      <c r="HF115" s="14"/>
      <c r="HG115" s="14"/>
      <c r="HH115" s="14"/>
      <c r="HI115" s="14"/>
      <c r="HJ115" s="14"/>
      <c r="HK115" s="14"/>
      <c r="HL115" s="14"/>
      <c r="HM115" s="14"/>
      <c r="HN115" s="14"/>
      <c r="HO115" s="14"/>
      <c r="HP115" s="14"/>
      <c r="HQ115" s="14"/>
      <c r="HR115" s="14"/>
      <c r="HS115" s="14"/>
      <c r="HT115" s="14"/>
      <c r="HU115" s="14"/>
      <c r="HV115" s="14"/>
      <c r="HW115" s="14"/>
      <c r="HX115" s="14"/>
      <c r="HY115" s="14"/>
      <c r="HZ115" s="14"/>
      <c r="IA115" s="14"/>
      <c r="IB115" s="14"/>
      <c r="IC115" s="14"/>
      <c r="ID115" s="14"/>
      <c r="IE115" s="14"/>
      <c r="IF115" s="14"/>
      <c r="IG115" s="14"/>
      <c r="IH115" s="14"/>
      <c r="II115" s="14"/>
      <c r="IJ115" s="14"/>
      <c r="IK115" s="14"/>
      <c r="IL115" s="14"/>
      <c r="IM115" s="14"/>
      <c r="IN115" s="14"/>
      <c r="IO115" s="14"/>
      <c r="IP115" s="14"/>
      <c r="IQ115" s="14"/>
      <c r="IR115" s="14"/>
      <c r="IS115" s="14"/>
      <c r="IT115" s="14"/>
      <c r="IU115" s="14"/>
      <c r="IV115" s="14"/>
      <c r="IW115" s="14"/>
      <c r="IX115" s="14"/>
      <c r="IY115" s="14"/>
      <c r="IZ115" s="14"/>
      <c r="JA115" s="14"/>
      <c r="JB115" s="14"/>
      <c r="JC115" s="14"/>
      <c r="JD115" s="14"/>
      <c r="JE115" s="14"/>
      <c r="JF115" s="14"/>
      <c r="JG115" s="14"/>
      <c r="JH115" s="14"/>
      <c r="JI115" s="14"/>
      <c r="JJ115" s="14"/>
      <c r="JK115" s="14"/>
      <c r="JL115" s="14"/>
      <c r="JM115" s="14"/>
      <c r="JN115" s="14"/>
      <c r="JO115" s="14"/>
      <c r="JP115" s="14"/>
      <c r="JQ115" s="14"/>
      <c r="JR115" s="14"/>
      <c r="JS115" s="14"/>
      <c r="JT115" s="14"/>
      <c r="JU115" s="14"/>
      <c r="JV115" s="14"/>
      <c r="JW115" s="14"/>
      <c r="JX115" s="14"/>
      <c r="JY115" s="14"/>
      <c r="JZ115" s="14"/>
      <c r="KA115" s="14"/>
      <c r="KB115" s="14"/>
      <c r="KC115" s="14"/>
      <c r="KD115" s="14"/>
      <c r="KE115" s="14"/>
      <c r="KF115" s="14"/>
      <c r="KG115" s="14"/>
      <c r="KH115" s="14"/>
      <c r="KI115" s="14"/>
      <c r="KJ115" s="14"/>
      <c r="KK115" s="14"/>
      <c r="KL115" s="14"/>
      <c r="KM115" s="14"/>
      <c r="KN115" s="14"/>
      <c r="KO115" s="14"/>
      <c r="KP115" s="14"/>
      <c r="KQ115" s="14"/>
      <c r="KR115" s="14"/>
      <c r="KS115" s="14"/>
      <c r="KT115" s="14"/>
      <c r="KU115" s="14"/>
      <c r="KV115" s="14"/>
      <c r="KW115" s="14"/>
      <c r="KX115" s="14"/>
      <c r="KY115" s="14"/>
      <c r="KZ115" s="14"/>
      <c r="LA115" s="14"/>
      <c r="LB115" s="14"/>
      <c r="LC115" s="14"/>
      <c r="LD115" s="14"/>
      <c r="LE115" s="14"/>
      <c r="LF115" s="14"/>
      <c r="LG115" s="14"/>
      <c r="LH115" s="14"/>
      <c r="LI115" s="14"/>
      <c r="LJ115" s="14"/>
      <c r="LK115" s="14"/>
      <c r="LL115" s="14"/>
      <c r="LM115" s="14"/>
      <c r="LN115" s="14"/>
      <c r="LO115" s="14"/>
      <c r="LP115" s="14"/>
      <c r="LQ115" s="14"/>
      <c r="LR115" s="14"/>
      <c r="LS115" s="14"/>
      <c r="LT115" s="14"/>
      <c r="LU115" s="14"/>
      <c r="LV115" s="14"/>
      <c r="LW115" s="14"/>
      <c r="LX115" s="14"/>
      <c r="LY115" s="14"/>
      <c r="LZ115" s="14"/>
      <c r="MA115" s="14"/>
      <c r="MB115" s="14"/>
      <c r="MC115" s="14"/>
      <c r="MD115" s="14"/>
      <c r="ME115" s="14"/>
      <c r="MF115" s="14"/>
      <c r="MG115" s="14"/>
      <c r="MH115" s="14"/>
      <c r="MI115" s="14"/>
      <c r="MJ115" s="14"/>
      <c r="MK115" s="14"/>
      <c r="ML115" s="14"/>
      <c r="MM115" s="14"/>
      <c r="MN115" s="14"/>
      <c r="MO115" s="14"/>
      <c r="MP115" s="14"/>
      <c r="MQ115" s="14"/>
      <c r="MR115" s="14"/>
      <c r="MS115" s="14"/>
      <c r="MT115" s="14"/>
      <c r="MU115" s="14"/>
      <c r="MV115" s="14"/>
      <c r="MW115" s="14"/>
      <c r="MX115" s="14"/>
      <c r="MY115" s="14"/>
      <c r="MZ115" s="14"/>
      <c r="NA115" s="14"/>
      <c r="NB115" s="14"/>
      <c r="NC115" s="14"/>
      <c r="ND115" s="14"/>
      <c r="NE115" s="14"/>
      <c r="NF115" s="14"/>
      <c r="NG115" s="14"/>
      <c r="NH115" s="14"/>
      <c r="NI115" s="14"/>
      <c r="NJ115" s="14"/>
      <c r="NK115" s="14"/>
      <c r="NL115" s="14"/>
      <c r="NM115" s="14"/>
      <c r="NN115" s="14"/>
      <c r="NO115" s="14"/>
      <c r="NP115" s="14"/>
      <c r="NQ115" s="14"/>
      <c r="NR115" s="14"/>
      <c r="NS115" s="14"/>
      <c r="NT115" s="14"/>
      <c r="NU115" s="14"/>
      <c r="NV115" s="14"/>
      <c r="NW115" s="14"/>
      <c r="NX115" s="14"/>
      <c r="NY115" s="14"/>
      <c r="NZ115" s="14"/>
      <c r="OA115" s="14"/>
      <c r="OB115" s="14"/>
      <c r="OC115" s="14"/>
      <c r="OD115" s="14"/>
      <c r="OE115" s="14"/>
      <c r="OF115" s="14"/>
      <c r="OG115" s="14"/>
      <c r="OH115" s="14"/>
      <c r="OI115" s="14"/>
      <c r="OJ115" s="14"/>
      <c r="OK115" s="14"/>
      <c r="OL115" s="14"/>
      <c r="OM115" s="14"/>
      <c r="ON115" s="14"/>
      <c r="OO115" s="14"/>
      <c r="OP115" s="14"/>
      <c r="OQ115" s="14"/>
      <c r="OR115" s="14"/>
      <c r="OS115" s="14"/>
      <c r="OT115" s="14"/>
      <c r="OU115" s="14"/>
      <c r="OV115" s="14"/>
      <c r="OW115" s="14"/>
      <c r="OX115" s="14"/>
      <c r="OY115" s="14"/>
      <c r="OZ115" s="14"/>
      <c r="PA115" s="14"/>
      <c r="PB115" s="14"/>
      <c r="PC115" s="14"/>
      <c r="PD115" s="14"/>
      <c r="PE115" s="14"/>
      <c r="PF115" s="14"/>
      <c r="PG115" s="14"/>
      <c r="PH115" s="14"/>
      <c r="PI115" s="14"/>
      <c r="PJ115" s="14"/>
      <c r="PK115" s="14"/>
      <c r="PL115" s="14"/>
      <c r="PM115" s="14"/>
      <c r="PN115" s="14"/>
      <c r="PO115" s="14"/>
      <c r="PP115" s="14"/>
      <c r="PQ115" s="14"/>
      <c r="PR115" s="14"/>
      <c r="PS115" s="14"/>
      <c r="PT115" s="14"/>
      <c r="PU115" s="14"/>
      <c r="PV115" s="14"/>
      <c r="PW115" s="14"/>
      <c r="PX115" s="14"/>
      <c r="PY115" s="14"/>
      <c r="PZ115" s="14"/>
      <c r="QA115" s="14"/>
      <c r="QB115" s="14"/>
      <c r="QC115" s="14"/>
      <c r="QD115" s="14"/>
      <c r="QE115" s="14"/>
      <c r="QF115" s="14"/>
      <c r="QG115" s="14"/>
      <c r="QH115" s="14"/>
      <c r="QI115" s="14"/>
      <c r="QJ115" s="14"/>
      <c r="QK115" s="14"/>
      <c r="QL115" s="14"/>
      <c r="QM115" s="14"/>
      <c r="QN115" s="14"/>
      <c r="QO115" s="14"/>
      <c r="QP115" s="14"/>
      <c r="QQ115" s="14"/>
      <c r="QR115" s="14"/>
      <c r="QS115" s="14"/>
      <c r="QT115" s="14"/>
      <c r="QU115" s="14"/>
      <c r="QV115" s="14"/>
      <c r="QW115" s="14"/>
      <c r="QX115" s="14"/>
      <c r="QY115" s="14"/>
      <c r="QZ115" s="14"/>
      <c r="RA115" s="14"/>
      <c r="RB115" s="14"/>
      <c r="RC115" s="14"/>
      <c r="RD115" s="14"/>
      <c r="RE115" s="14"/>
      <c r="RF115" s="14"/>
      <c r="RG115" s="14"/>
      <c r="RH115" s="14"/>
      <c r="RI115" s="14"/>
      <c r="RJ115" s="14"/>
      <c r="RK115" s="14"/>
      <c r="RL115" s="14"/>
      <c r="RM115" s="14"/>
      <c r="RN115" s="14"/>
      <c r="RO115" s="14"/>
      <c r="RP115" s="14"/>
      <c r="RQ115" s="14"/>
      <c r="RR115" s="14"/>
      <c r="RS115" s="14"/>
      <c r="RT115" s="14"/>
      <c r="RU115" s="14"/>
      <c r="RV115" s="14"/>
      <c r="RW115" s="14"/>
      <c r="RX115" s="14"/>
      <c r="RY115" s="14"/>
      <c r="RZ115" s="14"/>
      <c r="SA115" s="14"/>
      <c r="SB115" s="14"/>
      <c r="SC115" s="14"/>
      <c r="SD115" s="14"/>
      <c r="SE115" s="14"/>
      <c r="SF115" s="14"/>
      <c r="SG115" s="14"/>
      <c r="SH115" s="14"/>
      <c r="SI115" s="14"/>
      <c r="SJ115" s="14"/>
      <c r="SK115" s="14"/>
      <c r="SL115" s="14"/>
      <c r="SM115" s="14"/>
      <c r="SN115" s="14"/>
      <c r="SO115" s="14"/>
      <c r="SP115" s="14"/>
      <c r="SQ115" s="14"/>
      <c r="SR115" s="14"/>
      <c r="SS115" s="14"/>
      <c r="ST115" s="14"/>
      <c r="SU115" s="14"/>
      <c r="SV115" s="14"/>
      <c r="SW115" s="14"/>
      <c r="SX115" s="14"/>
      <c r="SY115" s="14"/>
      <c r="SZ115" s="14"/>
      <c r="TA115" s="14"/>
      <c r="TB115" s="14"/>
      <c r="TC115" s="14"/>
      <c r="TD115" s="14"/>
      <c r="TE115" s="14"/>
      <c r="TF115" s="14"/>
      <c r="TG115" s="14"/>
      <c r="TH115" s="14"/>
      <c r="TI115" s="14"/>
      <c r="TJ115" s="14"/>
      <c r="TK115" s="14"/>
      <c r="TL115" s="14"/>
      <c r="TM115" s="14"/>
      <c r="TN115" s="14"/>
      <c r="TO115" s="14"/>
      <c r="TP115" s="14"/>
      <c r="TQ115" s="14"/>
      <c r="TR115" s="14"/>
      <c r="TS115" s="14"/>
      <c r="TT115" s="14"/>
      <c r="TU115" s="14"/>
      <c r="TV115" s="14"/>
      <c r="TW115" s="14"/>
      <c r="TX115" s="14"/>
      <c r="TY115" s="14"/>
      <c r="TZ115" s="14"/>
      <c r="UA115" s="14"/>
      <c r="UB115" s="14"/>
      <c r="UC115" s="14"/>
      <c r="UD115" s="14"/>
      <c r="UE115" s="14"/>
      <c r="UF115" s="14"/>
      <c r="UG115" s="14"/>
      <c r="UH115" s="14"/>
      <c r="UI115" s="14"/>
      <c r="UJ115" s="14"/>
      <c r="UK115" s="14"/>
      <c r="UL115" s="14"/>
      <c r="UM115" s="14"/>
      <c r="UN115" s="14"/>
      <c r="UO115" s="14"/>
      <c r="UP115" s="14"/>
      <c r="UQ115" s="14"/>
      <c r="UR115" s="14"/>
      <c r="US115" s="14"/>
      <c r="UT115" s="14"/>
      <c r="UU115" s="14"/>
      <c r="UV115" s="14"/>
      <c r="UW115" s="14"/>
      <c r="UX115" s="14"/>
      <c r="UY115" s="14"/>
      <c r="UZ115" s="14"/>
      <c r="VA115" s="14"/>
      <c r="VB115" s="14"/>
      <c r="VC115" s="14"/>
      <c r="VD115" s="14"/>
      <c r="VE115" s="14"/>
      <c r="VF115" s="14"/>
      <c r="VG115" s="14"/>
      <c r="VH115" s="14"/>
      <c r="VI115" s="14"/>
      <c r="VJ115" s="14"/>
      <c r="VK115" s="14"/>
      <c r="VL115" s="14"/>
      <c r="VM115" s="14"/>
      <c r="VN115" s="14"/>
      <c r="VO115" s="14"/>
      <c r="VP115" s="14"/>
      <c r="VQ115" s="14"/>
      <c r="VR115" s="14"/>
      <c r="VS115" s="14"/>
      <c r="VT115" s="14"/>
      <c r="VU115" s="14"/>
      <c r="VV115" s="14"/>
      <c r="VW115" s="14"/>
      <c r="VX115" s="14"/>
      <c r="VY115" s="14"/>
      <c r="VZ115" s="14"/>
      <c r="WA115" s="14"/>
      <c r="WB115" s="14"/>
      <c r="WC115" s="14"/>
      <c r="WD115" s="14"/>
      <c r="WE115" s="14"/>
      <c r="WF115" s="14"/>
      <c r="WG115" s="14"/>
      <c r="WH115" s="14"/>
      <c r="WI115" s="14"/>
      <c r="WJ115" s="14"/>
      <c r="WK115" s="14"/>
      <c r="WL115" s="14"/>
      <c r="WM115" s="14"/>
      <c r="WN115" s="14"/>
      <c r="WO115" s="14"/>
      <c r="WP115" s="14"/>
      <c r="WQ115" s="14"/>
      <c r="WR115" s="14"/>
      <c r="WS115" s="14"/>
      <c r="WT115" s="14"/>
      <c r="WU115" s="14"/>
      <c r="WV115" s="14"/>
      <c r="WW115" s="14"/>
      <c r="WX115" s="14"/>
      <c r="WY115" s="14"/>
      <c r="WZ115" s="14"/>
      <c r="XA115" s="14"/>
      <c r="XB115" s="14"/>
      <c r="XC115" s="14"/>
      <c r="XD115" s="14"/>
      <c r="XE115" s="14"/>
      <c r="XF115" s="14"/>
      <c r="XG115" s="14"/>
      <c r="XH115" s="14"/>
      <c r="XI115" s="14"/>
      <c r="XJ115" s="14"/>
      <c r="XK115" s="14"/>
      <c r="XL115" s="14"/>
      <c r="XM115" s="14"/>
      <c r="XN115" s="14"/>
      <c r="XO115" s="14"/>
      <c r="XP115" s="14"/>
      <c r="XQ115" s="14"/>
      <c r="XR115" s="14"/>
      <c r="XS115" s="14"/>
      <c r="XT115" s="14"/>
      <c r="XU115" s="14"/>
      <c r="XV115" s="14"/>
      <c r="XW115" s="14"/>
      <c r="XX115" s="14"/>
      <c r="XY115" s="14"/>
      <c r="XZ115" s="14"/>
      <c r="YA115" s="14"/>
      <c r="YB115" s="14"/>
      <c r="YC115" s="14"/>
      <c r="YD115" s="14"/>
      <c r="YE115" s="14"/>
      <c r="YF115" s="14"/>
      <c r="YG115" s="14"/>
      <c r="YH115" s="14"/>
      <c r="YI115" s="14"/>
      <c r="YJ115" s="14"/>
      <c r="YK115" s="14"/>
      <c r="YL115" s="14"/>
      <c r="YM115" s="14"/>
      <c r="YN115" s="14"/>
      <c r="YO115" s="14"/>
      <c r="YP115" s="14"/>
      <c r="YQ115" s="14"/>
      <c r="YR115" s="14"/>
      <c r="YS115" s="14"/>
      <c r="YT115" s="14"/>
      <c r="YU115" s="14"/>
      <c r="YV115" s="14"/>
      <c r="YW115" s="14"/>
      <c r="YX115" s="14"/>
      <c r="YY115" s="14"/>
      <c r="YZ115" s="14"/>
      <c r="ZA115" s="14"/>
      <c r="ZB115" s="14"/>
      <c r="ZC115" s="14"/>
      <c r="ZD115" s="14"/>
      <c r="ZE115" s="14"/>
      <c r="ZF115" s="14"/>
      <c r="ZG115" s="14"/>
      <c r="ZH115" s="14"/>
      <c r="ZI115" s="14"/>
      <c r="ZJ115" s="14"/>
      <c r="ZK115" s="14"/>
      <c r="ZL115" s="14"/>
      <c r="ZM115" s="14"/>
      <c r="ZN115" s="14"/>
      <c r="ZO115" s="14"/>
      <c r="ZP115" s="14"/>
      <c r="ZQ115" s="14"/>
      <c r="ZR115" s="14"/>
      <c r="ZS115" s="14"/>
      <c r="ZT115" s="14"/>
      <c r="ZU115" s="14"/>
      <c r="ZV115" s="14"/>
      <c r="ZW115" s="14"/>
      <c r="ZX115" s="14"/>
      <c r="ZY115" s="14"/>
      <c r="ZZ115" s="14"/>
    </row>
    <row r="116" spans="1:702" ht="15.95" customHeight="1" x14ac:dyDescent="0.25">
      <c r="A116" s="7">
        <v>75374</v>
      </c>
      <c r="B116" s="7" t="s">
        <v>225</v>
      </c>
      <c r="C116" s="6" t="s">
        <v>100</v>
      </c>
      <c r="D116" s="7" t="s">
        <v>92</v>
      </c>
      <c r="E116" s="7" t="s">
        <v>93</v>
      </c>
      <c r="F116" s="7" t="s">
        <v>94</v>
      </c>
      <c r="G116" s="7" t="s">
        <v>95</v>
      </c>
      <c r="H116" s="7" t="s">
        <v>96</v>
      </c>
      <c r="I116" s="7" t="s">
        <v>226</v>
      </c>
      <c r="J116" s="7" t="s">
        <v>204</v>
      </c>
      <c r="K116" s="7" t="s">
        <v>205</v>
      </c>
      <c r="L116" s="14">
        <v>7963</v>
      </c>
      <c r="M116" s="14">
        <v>7963</v>
      </c>
      <c r="N116" s="14">
        <v>0</v>
      </c>
      <c r="O116" s="14">
        <v>7963</v>
      </c>
      <c r="P116" s="14">
        <v>0</v>
      </c>
      <c r="Q116" s="14">
        <v>-7963</v>
      </c>
      <c r="R116" s="26">
        <v>0</v>
      </c>
      <c r="S116" s="14">
        <v>0</v>
      </c>
      <c r="T116" s="14">
        <v>0</v>
      </c>
      <c r="U116" s="14">
        <v>0</v>
      </c>
      <c r="V116" s="14">
        <v>0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  <c r="AC116" s="14">
        <v>0</v>
      </c>
      <c r="AD116" s="14">
        <v>0</v>
      </c>
      <c r="AE116" s="14">
        <v>0</v>
      </c>
      <c r="AF116" s="14">
        <v>0</v>
      </c>
      <c r="AG116" s="14">
        <v>0</v>
      </c>
      <c r="AH116" s="14">
        <v>0</v>
      </c>
      <c r="AI116" s="14">
        <v>0</v>
      </c>
      <c r="AJ116" s="14">
        <v>0</v>
      </c>
      <c r="AK116" s="14">
        <v>0</v>
      </c>
      <c r="AL116" s="14">
        <v>0</v>
      </c>
      <c r="AM116" s="14">
        <v>0</v>
      </c>
      <c r="AN116" s="14">
        <v>0</v>
      </c>
      <c r="AO116" s="14">
        <v>0</v>
      </c>
      <c r="AP116" s="14">
        <v>0</v>
      </c>
      <c r="AQ116" s="14">
        <v>0</v>
      </c>
      <c r="AR116" s="14">
        <v>0</v>
      </c>
      <c r="AS116" s="14">
        <v>0</v>
      </c>
      <c r="AT116" s="14">
        <v>0</v>
      </c>
      <c r="AU116" s="14">
        <v>0</v>
      </c>
      <c r="AV116" s="14">
        <v>0</v>
      </c>
      <c r="AW116" s="14">
        <v>0</v>
      </c>
      <c r="AX116" s="14">
        <v>0</v>
      </c>
      <c r="AY116" s="14">
        <v>0</v>
      </c>
      <c r="AZ116" s="14">
        <v>0</v>
      </c>
      <c r="BA116" s="14">
        <v>0</v>
      </c>
      <c r="BB116" s="14">
        <v>0</v>
      </c>
      <c r="BC116" s="14">
        <v>0</v>
      </c>
      <c r="BD116" s="14">
        <v>0</v>
      </c>
      <c r="BE116" s="14">
        <v>0</v>
      </c>
      <c r="BF116" s="14">
        <v>7963</v>
      </c>
      <c r="BG116" s="14">
        <v>0</v>
      </c>
      <c r="BH116" s="14">
        <v>0</v>
      </c>
      <c r="BI116" s="14">
        <v>0</v>
      </c>
      <c r="BJ116" s="14">
        <v>0</v>
      </c>
      <c r="BK116" s="14">
        <v>0</v>
      </c>
      <c r="BL116" s="14">
        <v>0</v>
      </c>
      <c r="BM116" s="14">
        <v>0</v>
      </c>
      <c r="BN116" s="14">
        <v>0</v>
      </c>
      <c r="BO116" s="14">
        <v>0</v>
      </c>
      <c r="BP116" s="14">
        <v>0</v>
      </c>
      <c r="BQ116" s="14">
        <v>0</v>
      </c>
      <c r="BR116" s="14">
        <v>0</v>
      </c>
      <c r="BS116" s="14">
        <v>0</v>
      </c>
      <c r="BT116" s="14">
        <v>0</v>
      </c>
      <c r="BU116" s="14">
        <v>0</v>
      </c>
      <c r="BV116" s="14">
        <v>0</v>
      </c>
      <c r="BW116" s="14">
        <v>0</v>
      </c>
      <c r="BX116" s="14">
        <v>0</v>
      </c>
      <c r="BY116" s="14">
        <v>0</v>
      </c>
      <c r="BZ116" s="14">
        <v>0</v>
      </c>
      <c r="CA116" s="14">
        <v>0</v>
      </c>
      <c r="CB116" s="14">
        <v>0</v>
      </c>
      <c r="CC116" s="14">
        <v>0</v>
      </c>
      <c r="CD116" s="14">
        <v>0</v>
      </c>
      <c r="CE116" s="14">
        <v>0</v>
      </c>
      <c r="CF116" s="14">
        <v>0</v>
      </c>
      <c r="CG116" s="14">
        <v>0</v>
      </c>
      <c r="CH116" s="14">
        <v>0</v>
      </c>
      <c r="CI116" s="14">
        <v>0</v>
      </c>
      <c r="CJ116" s="14">
        <v>0</v>
      </c>
      <c r="CK116" s="14">
        <v>0</v>
      </c>
      <c r="CL116" s="14">
        <v>0</v>
      </c>
      <c r="CM116" s="14">
        <v>0</v>
      </c>
      <c r="CN116" s="14">
        <v>0</v>
      </c>
      <c r="CO116" s="14">
        <v>0</v>
      </c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14"/>
      <c r="DQ116" s="14"/>
      <c r="DR116" s="14"/>
      <c r="DS116" s="14"/>
      <c r="DT116" s="14"/>
      <c r="DU116" s="14"/>
      <c r="DV116" s="14"/>
      <c r="DW116" s="14"/>
      <c r="DX116" s="14"/>
      <c r="DY116" s="14"/>
      <c r="DZ116" s="14"/>
      <c r="EA116" s="14"/>
      <c r="EB116" s="14"/>
      <c r="EC116" s="14"/>
      <c r="ED116" s="14"/>
      <c r="EE116" s="14"/>
      <c r="EF116" s="14"/>
      <c r="EG116" s="14"/>
      <c r="EH116" s="14"/>
      <c r="EI116" s="14"/>
      <c r="EJ116" s="14"/>
      <c r="EK116" s="14"/>
      <c r="EL116" s="1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14"/>
      <c r="FA116" s="14"/>
      <c r="FB116" s="14"/>
      <c r="FC116" s="14"/>
      <c r="FD116" s="14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14"/>
      <c r="FP116" s="14"/>
      <c r="FQ116" s="14"/>
      <c r="FR116" s="14"/>
      <c r="FS116" s="14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4"/>
      <c r="GG116" s="14"/>
      <c r="GH116" s="14"/>
      <c r="GI116" s="14"/>
      <c r="GJ116" s="14"/>
      <c r="GK116" s="14"/>
      <c r="GL116" s="14"/>
      <c r="GM116" s="14"/>
      <c r="GN116" s="14"/>
      <c r="GO116" s="14"/>
      <c r="GP116" s="14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4"/>
      <c r="HQ116" s="14"/>
      <c r="HR116" s="14"/>
      <c r="HS116" s="14"/>
      <c r="HT116" s="14"/>
      <c r="HU116" s="14"/>
      <c r="HV116" s="14"/>
      <c r="HW116" s="14"/>
      <c r="HX116" s="14"/>
      <c r="HY116" s="14"/>
      <c r="HZ116" s="14"/>
      <c r="IA116" s="14"/>
      <c r="IB116" s="14"/>
      <c r="IC116" s="14"/>
      <c r="ID116" s="14"/>
      <c r="IE116" s="14"/>
      <c r="IF116" s="14"/>
      <c r="IG116" s="14"/>
      <c r="IH116" s="14"/>
      <c r="II116" s="14"/>
      <c r="IJ116" s="14"/>
      <c r="IK116" s="14"/>
      <c r="IL116" s="14"/>
      <c r="IM116" s="14"/>
      <c r="IN116" s="14"/>
      <c r="IO116" s="14"/>
      <c r="IP116" s="14"/>
      <c r="IQ116" s="14"/>
      <c r="IR116" s="14"/>
      <c r="IS116" s="14"/>
      <c r="IT116" s="14"/>
      <c r="IU116" s="14"/>
      <c r="IV116" s="14"/>
      <c r="IW116" s="14"/>
      <c r="IX116" s="14"/>
      <c r="IY116" s="14"/>
      <c r="IZ116" s="14"/>
      <c r="JA116" s="14"/>
      <c r="JB116" s="14"/>
      <c r="JC116" s="14"/>
      <c r="JD116" s="14"/>
      <c r="JE116" s="14"/>
      <c r="JF116" s="14"/>
      <c r="JG116" s="14"/>
      <c r="JH116" s="14"/>
      <c r="JI116" s="14"/>
      <c r="JJ116" s="14"/>
      <c r="JK116" s="14"/>
      <c r="JL116" s="14"/>
      <c r="JM116" s="14"/>
      <c r="JN116" s="14"/>
      <c r="JO116" s="14"/>
      <c r="JP116" s="14"/>
      <c r="JQ116" s="14"/>
      <c r="JR116" s="14"/>
      <c r="JS116" s="14"/>
      <c r="JT116" s="14"/>
      <c r="JU116" s="14"/>
      <c r="JV116" s="14"/>
      <c r="JW116" s="14"/>
      <c r="JX116" s="14"/>
      <c r="JY116" s="14"/>
      <c r="JZ116" s="14"/>
      <c r="KA116" s="14"/>
      <c r="KB116" s="14"/>
      <c r="KC116" s="14"/>
      <c r="KD116" s="14"/>
      <c r="KE116" s="14"/>
      <c r="KF116" s="14"/>
      <c r="KG116" s="14"/>
      <c r="KH116" s="14"/>
      <c r="KI116" s="14"/>
      <c r="KJ116" s="14"/>
      <c r="KK116" s="14"/>
      <c r="KL116" s="14"/>
      <c r="KM116" s="14"/>
      <c r="KN116" s="14"/>
      <c r="KO116" s="14"/>
      <c r="KP116" s="14"/>
      <c r="KQ116" s="14"/>
      <c r="KR116" s="14"/>
      <c r="KS116" s="14"/>
      <c r="KT116" s="14"/>
      <c r="KU116" s="14"/>
      <c r="KV116" s="14"/>
      <c r="KW116" s="14"/>
      <c r="KX116" s="14"/>
      <c r="KY116" s="14"/>
      <c r="KZ116" s="14"/>
      <c r="LA116" s="14"/>
      <c r="LB116" s="14"/>
      <c r="LC116" s="14"/>
      <c r="LD116" s="14"/>
      <c r="LE116" s="14"/>
      <c r="LF116" s="14"/>
      <c r="LG116" s="14"/>
      <c r="LH116" s="14"/>
      <c r="LI116" s="14"/>
      <c r="LJ116" s="14"/>
      <c r="LK116" s="14"/>
      <c r="LL116" s="14"/>
      <c r="LM116" s="14"/>
      <c r="LN116" s="14"/>
      <c r="LO116" s="14"/>
      <c r="LP116" s="14"/>
      <c r="LQ116" s="14"/>
      <c r="LR116" s="14"/>
      <c r="LS116" s="14"/>
      <c r="LT116" s="14"/>
      <c r="LU116" s="14"/>
      <c r="LV116" s="14"/>
      <c r="LW116" s="14"/>
      <c r="LX116" s="14"/>
      <c r="LY116" s="14"/>
      <c r="LZ116" s="14"/>
      <c r="MA116" s="14"/>
      <c r="MB116" s="14"/>
      <c r="MC116" s="14"/>
      <c r="MD116" s="14"/>
      <c r="ME116" s="14"/>
      <c r="MF116" s="14"/>
      <c r="MG116" s="14"/>
      <c r="MH116" s="14"/>
      <c r="MI116" s="14"/>
      <c r="MJ116" s="14"/>
      <c r="MK116" s="14"/>
      <c r="ML116" s="14"/>
      <c r="MM116" s="14"/>
      <c r="MN116" s="14"/>
      <c r="MO116" s="14"/>
      <c r="MP116" s="14"/>
      <c r="MQ116" s="14"/>
      <c r="MR116" s="14"/>
      <c r="MS116" s="14"/>
      <c r="MT116" s="14"/>
      <c r="MU116" s="14"/>
      <c r="MV116" s="14"/>
      <c r="MW116" s="14"/>
      <c r="MX116" s="14"/>
      <c r="MY116" s="14"/>
      <c r="MZ116" s="14"/>
      <c r="NA116" s="14"/>
      <c r="NB116" s="14"/>
      <c r="NC116" s="14"/>
      <c r="ND116" s="14"/>
      <c r="NE116" s="14"/>
      <c r="NF116" s="14"/>
      <c r="NG116" s="14"/>
      <c r="NH116" s="14"/>
      <c r="NI116" s="14"/>
      <c r="NJ116" s="14"/>
      <c r="NK116" s="14"/>
      <c r="NL116" s="14"/>
      <c r="NM116" s="14"/>
      <c r="NN116" s="14"/>
      <c r="NO116" s="14"/>
      <c r="NP116" s="14"/>
      <c r="NQ116" s="14"/>
      <c r="NR116" s="14"/>
      <c r="NS116" s="14"/>
      <c r="NT116" s="14"/>
      <c r="NU116" s="14"/>
      <c r="NV116" s="14"/>
      <c r="NW116" s="14"/>
      <c r="NX116" s="14"/>
      <c r="NY116" s="14"/>
      <c r="NZ116" s="14"/>
      <c r="OA116" s="14"/>
      <c r="OB116" s="14"/>
      <c r="OC116" s="14"/>
      <c r="OD116" s="14"/>
      <c r="OE116" s="14"/>
      <c r="OF116" s="14"/>
      <c r="OG116" s="14"/>
      <c r="OH116" s="14"/>
      <c r="OI116" s="14"/>
      <c r="OJ116" s="14"/>
      <c r="OK116" s="14"/>
      <c r="OL116" s="14"/>
      <c r="OM116" s="14"/>
      <c r="ON116" s="14"/>
      <c r="OO116" s="14"/>
      <c r="OP116" s="14"/>
      <c r="OQ116" s="14"/>
      <c r="OR116" s="14"/>
      <c r="OS116" s="14"/>
      <c r="OT116" s="14"/>
      <c r="OU116" s="14"/>
      <c r="OV116" s="14"/>
      <c r="OW116" s="14"/>
      <c r="OX116" s="14"/>
      <c r="OY116" s="14"/>
      <c r="OZ116" s="14"/>
      <c r="PA116" s="14"/>
      <c r="PB116" s="14"/>
      <c r="PC116" s="14"/>
      <c r="PD116" s="14"/>
      <c r="PE116" s="14"/>
      <c r="PF116" s="14"/>
      <c r="PG116" s="14"/>
      <c r="PH116" s="14"/>
      <c r="PI116" s="14"/>
      <c r="PJ116" s="14"/>
      <c r="PK116" s="14"/>
      <c r="PL116" s="14"/>
      <c r="PM116" s="14"/>
      <c r="PN116" s="14"/>
      <c r="PO116" s="14"/>
      <c r="PP116" s="14"/>
      <c r="PQ116" s="14"/>
      <c r="PR116" s="14"/>
      <c r="PS116" s="14"/>
      <c r="PT116" s="14"/>
      <c r="PU116" s="14"/>
      <c r="PV116" s="14"/>
      <c r="PW116" s="14"/>
      <c r="PX116" s="14"/>
      <c r="PY116" s="14"/>
      <c r="PZ116" s="14"/>
      <c r="QA116" s="14"/>
      <c r="QB116" s="14"/>
      <c r="QC116" s="14"/>
      <c r="QD116" s="14"/>
      <c r="QE116" s="14"/>
      <c r="QF116" s="14"/>
      <c r="QG116" s="14"/>
      <c r="QH116" s="14"/>
      <c r="QI116" s="14"/>
      <c r="QJ116" s="14"/>
      <c r="QK116" s="14"/>
      <c r="QL116" s="14"/>
      <c r="QM116" s="14"/>
      <c r="QN116" s="14"/>
      <c r="QO116" s="14"/>
      <c r="QP116" s="14"/>
      <c r="QQ116" s="14"/>
      <c r="QR116" s="14"/>
      <c r="QS116" s="14"/>
      <c r="QT116" s="14"/>
      <c r="QU116" s="14"/>
      <c r="QV116" s="14"/>
      <c r="QW116" s="14"/>
      <c r="QX116" s="14"/>
      <c r="QY116" s="14"/>
      <c r="QZ116" s="14"/>
      <c r="RA116" s="14"/>
      <c r="RB116" s="14"/>
      <c r="RC116" s="14"/>
      <c r="RD116" s="14"/>
      <c r="RE116" s="14"/>
      <c r="RF116" s="14"/>
      <c r="RG116" s="14"/>
      <c r="RH116" s="14"/>
      <c r="RI116" s="14"/>
      <c r="RJ116" s="14"/>
      <c r="RK116" s="14"/>
      <c r="RL116" s="14"/>
      <c r="RM116" s="14"/>
      <c r="RN116" s="14"/>
      <c r="RO116" s="14"/>
      <c r="RP116" s="14"/>
      <c r="RQ116" s="14"/>
      <c r="RR116" s="14"/>
      <c r="RS116" s="14"/>
      <c r="RT116" s="14"/>
      <c r="RU116" s="14"/>
      <c r="RV116" s="14"/>
      <c r="RW116" s="14"/>
      <c r="RX116" s="14"/>
      <c r="RY116" s="14"/>
      <c r="RZ116" s="14"/>
      <c r="SA116" s="14"/>
      <c r="SB116" s="14"/>
      <c r="SC116" s="14"/>
      <c r="SD116" s="14"/>
      <c r="SE116" s="14"/>
      <c r="SF116" s="14"/>
      <c r="SG116" s="14"/>
      <c r="SH116" s="14"/>
      <c r="SI116" s="14"/>
      <c r="SJ116" s="14"/>
      <c r="SK116" s="14"/>
      <c r="SL116" s="14"/>
      <c r="SM116" s="14"/>
      <c r="SN116" s="14"/>
      <c r="SO116" s="14"/>
      <c r="SP116" s="14"/>
      <c r="SQ116" s="14"/>
      <c r="SR116" s="14"/>
      <c r="SS116" s="14"/>
      <c r="ST116" s="14"/>
      <c r="SU116" s="14"/>
      <c r="SV116" s="14"/>
      <c r="SW116" s="14"/>
      <c r="SX116" s="14"/>
      <c r="SY116" s="14"/>
      <c r="SZ116" s="14"/>
      <c r="TA116" s="14"/>
      <c r="TB116" s="14"/>
      <c r="TC116" s="14"/>
      <c r="TD116" s="14"/>
      <c r="TE116" s="14"/>
      <c r="TF116" s="14"/>
      <c r="TG116" s="14"/>
      <c r="TH116" s="14"/>
      <c r="TI116" s="14"/>
      <c r="TJ116" s="14"/>
      <c r="TK116" s="14"/>
      <c r="TL116" s="14"/>
      <c r="TM116" s="14"/>
      <c r="TN116" s="14"/>
      <c r="TO116" s="14"/>
      <c r="TP116" s="14"/>
      <c r="TQ116" s="14"/>
      <c r="TR116" s="14"/>
      <c r="TS116" s="14"/>
      <c r="TT116" s="14"/>
      <c r="TU116" s="14"/>
      <c r="TV116" s="14"/>
      <c r="TW116" s="14"/>
      <c r="TX116" s="14"/>
      <c r="TY116" s="14"/>
      <c r="TZ116" s="14"/>
      <c r="UA116" s="14"/>
      <c r="UB116" s="14"/>
      <c r="UC116" s="14"/>
      <c r="UD116" s="14"/>
      <c r="UE116" s="14"/>
      <c r="UF116" s="14"/>
      <c r="UG116" s="14"/>
      <c r="UH116" s="14"/>
      <c r="UI116" s="14"/>
      <c r="UJ116" s="14"/>
      <c r="UK116" s="14"/>
      <c r="UL116" s="14"/>
      <c r="UM116" s="14"/>
      <c r="UN116" s="14"/>
      <c r="UO116" s="14"/>
      <c r="UP116" s="14"/>
      <c r="UQ116" s="14"/>
      <c r="UR116" s="14"/>
      <c r="US116" s="14"/>
      <c r="UT116" s="14"/>
      <c r="UU116" s="14"/>
      <c r="UV116" s="14"/>
      <c r="UW116" s="14"/>
      <c r="UX116" s="14"/>
      <c r="UY116" s="14"/>
      <c r="UZ116" s="14"/>
      <c r="VA116" s="14"/>
      <c r="VB116" s="14"/>
      <c r="VC116" s="14"/>
      <c r="VD116" s="14"/>
      <c r="VE116" s="14"/>
      <c r="VF116" s="14"/>
      <c r="VG116" s="14"/>
      <c r="VH116" s="14"/>
      <c r="VI116" s="14"/>
      <c r="VJ116" s="14"/>
      <c r="VK116" s="14"/>
      <c r="VL116" s="14"/>
      <c r="VM116" s="14"/>
      <c r="VN116" s="14"/>
      <c r="VO116" s="14"/>
      <c r="VP116" s="14"/>
      <c r="VQ116" s="14"/>
      <c r="VR116" s="14"/>
      <c r="VS116" s="14"/>
      <c r="VT116" s="14"/>
      <c r="VU116" s="14"/>
      <c r="VV116" s="14"/>
      <c r="VW116" s="14"/>
      <c r="VX116" s="14"/>
      <c r="VY116" s="14"/>
      <c r="VZ116" s="14"/>
      <c r="WA116" s="14"/>
      <c r="WB116" s="14"/>
      <c r="WC116" s="14"/>
      <c r="WD116" s="14"/>
      <c r="WE116" s="14"/>
      <c r="WF116" s="14"/>
      <c r="WG116" s="14"/>
      <c r="WH116" s="14"/>
      <c r="WI116" s="14"/>
      <c r="WJ116" s="14"/>
      <c r="WK116" s="14"/>
      <c r="WL116" s="14"/>
      <c r="WM116" s="14"/>
      <c r="WN116" s="14"/>
      <c r="WO116" s="14"/>
      <c r="WP116" s="14"/>
      <c r="WQ116" s="14"/>
      <c r="WR116" s="14"/>
      <c r="WS116" s="14"/>
      <c r="WT116" s="14"/>
      <c r="WU116" s="14"/>
      <c r="WV116" s="14"/>
      <c r="WW116" s="14"/>
      <c r="WX116" s="14"/>
      <c r="WY116" s="14"/>
      <c r="WZ116" s="14"/>
      <c r="XA116" s="14"/>
      <c r="XB116" s="14"/>
      <c r="XC116" s="14"/>
      <c r="XD116" s="14"/>
      <c r="XE116" s="14"/>
      <c r="XF116" s="14"/>
      <c r="XG116" s="14"/>
      <c r="XH116" s="14"/>
      <c r="XI116" s="14"/>
      <c r="XJ116" s="14"/>
      <c r="XK116" s="14"/>
      <c r="XL116" s="14"/>
      <c r="XM116" s="14"/>
      <c r="XN116" s="14"/>
      <c r="XO116" s="14"/>
      <c r="XP116" s="14"/>
      <c r="XQ116" s="14"/>
      <c r="XR116" s="14"/>
      <c r="XS116" s="14"/>
      <c r="XT116" s="14"/>
      <c r="XU116" s="14"/>
      <c r="XV116" s="14"/>
      <c r="XW116" s="14"/>
      <c r="XX116" s="14"/>
      <c r="XY116" s="14"/>
      <c r="XZ116" s="14"/>
      <c r="YA116" s="14"/>
      <c r="YB116" s="14"/>
      <c r="YC116" s="14"/>
      <c r="YD116" s="14"/>
      <c r="YE116" s="14"/>
      <c r="YF116" s="14"/>
      <c r="YG116" s="14"/>
      <c r="YH116" s="14"/>
      <c r="YI116" s="14"/>
      <c r="YJ116" s="14"/>
      <c r="YK116" s="14"/>
      <c r="YL116" s="14"/>
      <c r="YM116" s="14"/>
      <c r="YN116" s="14"/>
      <c r="YO116" s="14"/>
      <c r="YP116" s="14"/>
      <c r="YQ116" s="14"/>
      <c r="YR116" s="14"/>
      <c r="YS116" s="14"/>
      <c r="YT116" s="14"/>
      <c r="YU116" s="14"/>
      <c r="YV116" s="14"/>
      <c r="YW116" s="14"/>
      <c r="YX116" s="14"/>
      <c r="YY116" s="14"/>
      <c r="YZ116" s="14"/>
      <c r="ZA116" s="14"/>
      <c r="ZB116" s="14"/>
      <c r="ZC116" s="14"/>
      <c r="ZD116" s="14"/>
      <c r="ZE116" s="14"/>
      <c r="ZF116" s="14"/>
      <c r="ZG116" s="14"/>
      <c r="ZH116" s="14"/>
      <c r="ZI116" s="14"/>
      <c r="ZJ116" s="14"/>
      <c r="ZK116" s="14"/>
      <c r="ZL116" s="14"/>
      <c r="ZM116" s="14"/>
      <c r="ZN116" s="14"/>
      <c r="ZO116" s="14"/>
      <c r="ZP116" s="14"/>
      <c r="ZQ116" s="14"/>
      <c r="ZR116" s="14"/>
      <c r="ZS116" s="14"/>
      <c r="ZT116" s="14"/>
      <c r="ZU116" s="14"/>
      <c r="ZV116" s="14"/>
      <c r="ZW116" s="14"/>
      <c r="ZX116" s="14"/>
      <c r="ZY116" s="14"/>
      <c r="ZZ116" s="14"/>
    </row>
    <row r="117" spans="1:702" ht="15.95" customHeight="1" x14ac:dyDescent="0.25">
      <c r="A117" s="7">
        <v>75376</v>
      </c>
      <c r="B117" s="7" t="s">
        <v>225</v>
      </c>
      <c r="C117" s="6" t="s">
        <v>100</v>
      </c>
      <c r="D117" s="7" t="s">
        <v>92</v>
      </c>
      <c r="E117" s="7" t="s">
        <v>93</v>
      </c>
      <c r="F117" s="7" t="s">
        <v>94</v>
      </c>
      <c r="G117" s="7" t="s">
        <v>95</v>
      </c>
      <c r="H117" s="7" t="s">
        <v>96</v>
      </c>
      <c r="I117" s="7" t="s">
        <v>226</v>
      </c>
      <c r="J117" s="7" t="s">
        <v>207</v>
      </c>
      <c r="K117" s="7" t="s">
        <v>208</v>
      </c>
      <c r="L117" s="14">
        <v>7963</v>
      </c>
      <c r="M117" s="14">
        <v>7963</v>
      </c>
      <c r="N117" s="14"/>
      <c r="O117" s="14">
        <v>7963</v>
      </c>
      <c r="P117" s="14"/>
      <c r="Q117" s="14">
        <v>-7963</v>
      </c>
      <c r="R117" s="26"/>
      <c r="S117" s="14">
        <v>0</v>
      </c>
      <c r="T117" s="14">
        <v>0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0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0</v>
      </c>
      <c r="AM117" s="14">
        <v>0</v>
      </c>
      <c r="AN117" s="14">
        <v>0</v>
      </c>
      <c r="AO117" s="14">
        <v>0</v>
      </c>
      <c r="AP117" s="14">
        <v>0</v>
      </c>
      <c r="AQ117" s="14">
        <v>0</v>
      </c>
      <c r="AR117" s="14">
        <v>0</v>
      </c>
      <c r="AS117" s="14">
        <v>0</v>
      </c>
      <c r="AT117" s="14">
        <v>0</v>
      </c>
      <c r="AU117" s="14">
        <v>0</v>
      </c>
      <c r="AV117" s="14">
        <v>0</v>
      </c>
      <c r="AW117" s="14">
        <v>0</v>
      </c>
      <c r="AX117" s="14">
        <v>0</v>
      </c>
      <c r="AY117" s="14">
        <v>0</v>
      </c>
      <c r="AZ117" s="14">
        <v>0</v>
      </c>
      <c r="BA117" s="14">
        <v>0</v>
      </c>
      <c r="BB117" s="14">
        <v>0</v>
      </c>
      <c r="BC117" s="14">
        <v>0</v>
      </c>
      <c r="BD117" s="14">
        <v>0</v>
      </c>
      <c r="BE117" s="14">
        <v>0</v>
      </c>
      <c r="BF117" s="14">
        <v>7963</v>
      </c>
      <c r="BG117" s="14">
        <v>0</v>
      </c>
      <c r="BH117" s="14">
        <v>0</v>
      </c>
      <c r="BI117" s="14">
        <v>0</v>
      </c>
      <c r="BJ117" s="14">
        <v>0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0</v>
      </c>
      <c r="BR117" s="14">
        <v>0</v>
      </c>
      <c r="BS117" s="14">
        <v>0</v>
      </c>
      <c r="BT117" s="14">
        <v>0</v>
      </c>
      <c r="BU117" s="14">
        <v>0</v>
      </c>
      <c r="BV117" s="14">
        <v>0</v>
      </c>
      <c r="BW117" s="14">
        <v>0</v>
      </c>
      <c r="BX117" s="14">
        <v>0</v>
      </c>
      <c r="BY117" s="14">
        <v>0</v>
      </c>
      <c r="BZ117" s="14">
        <v>0</v>
      </c>
      <c r="CA117" s="14">
        <v>0</v>
      </c>
      <c r="CB117" s="14">
        <v>0</v>
      </c>
      <c r="CC117" s="14">
        <v>0</v>
      </c>
      <c r="CD117" s="14">
        <v>0</v>
      </c>
      <c r="CE117" s="14">
        <v>0</v>
      </c>
      <c r="CF117" s="14">
        <v>0</v>
      </c>
      <c r="CG117" s="14">
        <v>0</v>
      </c>
      <c r="CH117" s="14">
        <v>0</v>
      </c>
      <c r="CI117" s="14">
        <v>0</v>
      </c>
      <c r="CJ117" s="14">
        <v>0</v>
      </c>
      <c r="CK117" s="14">
        <v>0</v>
      </c>
      <c r="CL117" s="14">
        <v>0</v>
      </c>
      <c r="CM117" s="14">
        <v>0</v>
      </c>
      <c r="CN117" s="14">
        <v>0</v>
      </c>
      <c r="CO117" s="14">
        <v>0</v>
      </c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14"/>
      <c r="EB117" s="14"/>
      <c r="EC117" s="14"/>
      <c r="ED117" s="14"/>
      <c r="EE117" s="14"/>
      <c r="EF117" s="14"/>
      <c r="EG117" s="14"/>
      <c r="EH117" s="14"/>
      <c r="EI117" s="14"/>
      <c r="EJ117" s="14"/>
      <c r="EK117" s="14"/>
      <c r="EL117" s="1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14"/>
      <c r="FA117" s="14"/>
      <c r="FB117" s="14"/>
      <c r="FC117" s="14"/>
      <c r="FD117" s="14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14"/>
      <c r="FP117" s="14"/>
      <c r="FQ117" s="14"/>
      <c r="FR117" s="14"/>
      <c r="FS117" s="14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4"/>
      <c r="GG117" s="14"/>
      <c r="GH117" s="14"/>
      <c r="GI117" s="14"/>
      <c r="GJ117" s="14"/>
      <c r="GK117" s="14"/>
      <c r="GL117" s="14"/>
      <c r="GM117" s="14"/>
      <c r="GN117" s="14"/>
      <c r="GO117" s="14"/>
      <c r="GP117" s="14"/>
      <c r="GQ117" s="14"/>
      <c r="GR117" s="14"/>
      <c r="GS117" s="14"/>
      <c r="GT117" s="14"/>
      <c r="GU117" s="14"/>
      <c r="GV117" s="14"/>
      <c r="GW117" s="14"/>
      <c r="GX117" s="14"/>
      <c r="GY117" s="14"/>
      <c r="GZ117" s="14"/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4"/>
      <c r="HQ117" s="14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4"/>
      <c r="IN117" s="14"/>
      <c r="IO117" s="14"/>
      <c r="IP117" s="14"/>
      <c r="IQ117" s="14"/>
      <c r="IR117" s="14"/>
      <c r="IS117" s="14"/>
      <c r="IT117" s="14"/>
      <c r="IU117" s="14"/>
      <c r="IV117" s="14"/>
      <c r="IW117" s="14"/>
      <c r="IX117" s="14"/>
      <c r="IY117" s="14"/>
      <c r="IZ117" s="14"/>
      <c r="JA117" s="14"/>
      <c r="JB117" s="14"/>
      <c r="JC117" s="14"/>
      <c r="JD117" s="14"/>
      <c r="JE117" s="14"/>
      <c r="JF117" s="14"/>
      <c r="JG117" s="14"/>
      <c r="JH117" s="14"/>
      <c r="JI117" s="14"/>
      <c r="JJ117" s="14"/>
      <c r="JK117" s="14"/>
      <c r="JL117" s="14"/>
      <c r="JM117" s="14"/>
      <c r="JN117" s="14"/>
      <c r="JO117" s="14"/>
      <c r="JP117" s="14"/>
      <c r="JQ117" s="14"/>
      <c r="JR117" s="14"/>
      <c r="JS117" s="14"/>
      <c r="JT117" s="14"/>
      <c r="JU117" s="14"/>
      <c r="JV117" s="14"/>
      <c r="JW117" s="14"/>
      <c r="JX117" s="14"/>
      <c r="JY117" s="14"/>
      <c r="JZ117" s="14"/>
      <c r="KA117" s="14"/>
      <c r="KB117" s="14"/>
      <c r="KC117" s="14"/>
      <c r="KD117" s="14"/>
      <c r="KE117" s="14"/>
      <c r="KF117" s="14"/>
      <c r="KG117" s="14"/>
      <c r="KH117" s="14"/>
      <c r="KI117" s="14"/>
      <c r="KJ117" s="14"/>
      <c r="KK117" s="14"/>
      <c r="KL117" s="14"/>
      <c r="KM117" s="14"/>
      <c r="KN117" s="14"/>
      <c r="KO117" s="14"/>
      <c r="KP117" s="14"/>
      <c r="KQ117" s="14"/>
      <c r="KR117" s="14"/>
      <c r="KS117" s="14"/>
      <c r="KT117" s="14"/>
      <c r="KU117" s="14"/>
      <c r="KV117" s="14"/>
      <c r="KW117" s="14"/>
      <c r="KX117" s="14"/>
      <c r="KY117" s="14"/>
      <c r="KZ117" s="14"/>
      <c r="LA117" s="14"/>
      <c r="LB117" s="14"/>
      <c r="LC117" s="14"/>
      <c r="LD117" s="14"/>
      <c r="LE117" s="14"/>
      <c r="LF117" s="14"/>
      <c r="LG117" s="14"/>
      <c r="LH117" s="14"/>
      <c r="LI117" s="14"/>
      <c r="LJ117" s="14"/>
      <c r="LK117" s="14"/>
      <c r="LL117" s="14"/>
      <c r="LM117" s="14"/>
      <c r="LN117" s="14"/>
      <c r="LO117" s="14"/>
      <c r="LP117" s="14"/>
      <c r="LQ117" s="14"/>
      <c r="LR117" s="14"/>
      <c r="LS117" s="14"/>
      <c r="LT117" s="14"/>
      <c r="LU117" s="14"/>
      <c r="LV117" s="14"/>
      <c r="LW117" s="14"/>
      <c r="LX117" s="14"/>
      <c r="LY117" s="14"/>
      <c r="LZ117" s="14"/>
      <c r="MA117" s="14"/>
      <c r="MB117" s="14"/>
      <c r="MC117" s="14"/>
      <c r="MD117" s="14"/>
      <c r="ME117" s="14"/>
      <c r="MF117" s="14"/>
      <c r="MG117" s="14"/>
      <c r="MH117" s="14"/>
      <c r="MI117" s="14"/>
      <c r="MJ117" s="14"/>
      <c r="MK117" s="14"/>
      <c r="ML117" s="14"/>
      <c r="MM117" s="14"/>
      <c r="MN117" s="14"/>
      <c r="MO117" s="14"/>
      <c r="MP117" s="14"/>
      <c r="MQ117" s="14"/>
      <c r="MR117" s="14"/>
      <c r="MS117" s="14"/>
      <c r="MT117" s="14"/>
      <c r="MU117" s="14"/>
      <c r="MV117" s="14"/>
      <c r="MW117" s="14"/>
      <c r="MX117" s="14"/>
      <c r="MY117" s="14"/>
      <c r="MZ117" s="14"/>
      <c r="NA117" s="14"/>
      <c r="NB117" s="14"/>
      <c r="NC117" s="14"/>
      <c r="ND117" s="14"/>
      <c r="NE117" s="14"/>
      <c r="NF117" s="14"/>
      <c r="NG117" s="14"/>
      <c r="NH117" s="14"/>
      <c r="NI117" s="14"/>
      <c r="NJ117" s="14"/>
      <c r="NK117" s="14"/>
      <c r="NL117" s="14"/>
      <c r="NM117" s="14"/>
      <c r="NN117" s="14"/>
      <c r="NO117" s="14"/>
      <c r="NP117" s="14"/>
      <c r="NQ117" s="14"/>
      <c r="NR117" s="14"/>
      <c r="NS117" s="14"/>
      <c r="NT117" s="14"/>
      <c r="NU117" s="14"/>
      <c r="NV117" s="14"/>
      <c r="NW117" s="14"/>
      <c r="NX117" s="14"/>
      <c r="NY117" s="14"/>
      <c r="NZ117" s="14"/>
      <c r="OA117" s="14"/>
      <c r="OB117" s="14"/>
      <c r="OC117" s="14"/>
      <c r="OD117" s="14"/>
      <c r="OE117" s="14"/>
      <c r="OF117" s="14"/>
      <c r="OG117" s="14"/>
      <c r="OH117" s="14"/>
      <c r="OI117" s="14"/>
      <c r="OJ117" s="14"/>
      <c r="OK117" s="14"/>
      <c r="OL117" s="14"/>
      <c r="OM117" s="14"/>
      <c r="ON117" s="14"/>
      <c r="OO117" s="14"/>
      <c r="OP117" s="14"/>
      <c r="OQ117" s="14"/>
      <c r="OR117" s="14"/>
      <c r="OS117" s="14"/>
      <c r="OT117" s="14"/>
      <c r="OU117" s="14"/>
      <c r="OV117" s="14"/>
      <c r="OW117" s="14"/>
      <c r="OX117" s="14"/>
      <c r="OY117" s="14"/>
      <c r="OZ117" s="14"/>
      <c r="PA117" s="14"/>
      <c r="PB117" s="14"/>
      <c r="PC117" s="14"/>
      <c r="PD117" s="14"/>
      <c r="PE117" s="14"/>
      <c r="PF117" s="14"/>
      <c r="PG117" s="14"/>
      <c r="PH117" s="14"/>
      <c r="PI117" s="14"/>
      <c r="PJ117" s="14"/>
      <c r="PK117" s="14"/>
      <c r="PL117" s="14"/>
      <c r="PM117" s="14"/>
      <c r="PN117" s="14"/>
      <c r="PO117" s="14"/>
      <c r="PP117" s="14"/>
      <c r="PQ117" s="14"/>
      <c r="PR117" s="14"/>
      <c r="PS117" s="14"/>
      <c r="PT117" s="14"/>
      <c r="PU117" s="14"/>
      <c r="PV117" s="14"/>
      <c r="PW117" s="14"/>
      <c r="PX117" s="14"/>
      <c r="PY117" s="14"/>
      <c r="PZ117" s="14"/>
      <c r="QA117" s="14"/>
      <c r="QB117" s="14"/>
      <c r="QC117" s="14"/>
      <c r="QD117" s="14"/>
      <c r="QE117" s="14"/>
      <c r="QF117" s="14"/>
      <c r="QG117" s="14"/>
      <c r="QH117" s="14"/>
      <c r="QI117" s="14"/>
      <c r="QJ117" s="14"/>
      <c r="QK117" s="14"/>
      <c r="QL117" s="14"/>
      <c r="QM117" s="14"/>
      <c r="QN117" s="14"/>
      <c r="QO117" s="14"/>
      <c r="QP117" s="14"/>
      <c r="QQ117" s="14"/>
      <c r="QR117" s="14"/>
      <c r="QS117" s="14"/>
      <c r="QT117" s="14"/>
      <c r="QU117" s="14"/>
      <c r="QV117" s="14"/>
      <c r="QW117" s="14"/>
      <c r="QX117" s="14"/>
      <c r="QY117" s="14"/>
      <c r="QZ117" s="14"/>
      <c r="RA117" s="14"/>
      <c r="RB117" s="14"/>
      <c r="RC117" s="14"/>
      <c r="RD117" s="14"/>
      <c r="RE117" s="14"/>
      <c r="RF117" s="14"/>
      <c r="RG117" s="14"/>
      <c r="RH117" s="14"/>
      <c r="RI117" s="14"/>
      <c r="RJ117" s="14"/>
      <c r="RK117" s="14"/>
      <c r="RL117" s="14"/>
      <c r="RM117" s="14"/>
      <c r="RN117" s="14"/>
      <c r="RO117" s="14"/>
      <c r="RP117" s="14"/>
      <c r="RQ117" s="14"/>
      <c r="RR117" s="14"/>
      <c r="RS117" s="14"/>
      <c r="RT117" s="14"/>
      <c r="RU117" s="14"/>
      <c r="RV117" s="14"/>
      <c r="RW117" s="14"/>
      <c r="RX117" s="14"/>
      <c r="RY117" s="14"/>
      <c r="RZ117" s="14"/>
      <c r="SA117" s="14"/>
      <c r="SB117" s="14"/>
      <c r="SC117" s="14"/>
      <c r="SD117" s="14"/>
      <c r="SE117" s="14"/>
      <c r="SF117" s="14"/>
      <c r="SG117" s="14"/>
      <c r="SH117" s="14"/>
      <c r="SI117" s="14"/>
      <c r="SJ117" s="14"/>
      <c r="SK117" s="14"/>
      <c r="SL117" s="14"/>
      <c r="SM117" s="14"/>
      <c r="SN117" s="14"/>
      <c r="SO117" s="14"/>
      <c r="SP117" s="14"/>
      <c r="SQ117" s="14"/>
      <c r="SR117" s="14"/>
      <c r="SS117" s="14"/>
      <c r="ST117" s="14"/>
      <c r="SU117" s="14"/>
      <c r="SV117" s="14"/>
      <c r="SW117" s="14"/>
      <c r="SX117" s="14"/>
      <c r="SY117" s="14"/>
      <c r="SZ117" s="14"/>
      <c r="TA117" s="14"/>
      <c r="TB117" s="14"/>
      <c r="TC117" s="14"/>
      <c r="TD117" s="14"/>
      <c r="TE117" s="14"/>
      <c r="TF117" s="14"/>
      <c r="TG117" s="14"/>
      <c r="TH117" s="14"/>
      <c r="TI117" s="14"/>
      <c r="TJ117" s="14"/>
      <c r="TK117" s="14"/>
      <c r="TL117" s="14"/>
      <c r="TM117" s="14"/>
      <c r="TN117" s="14"/>
      <c r="TO117" s="14"/>
      <c r="TP117" s="14"/>
      <c r="TQ117" s="14"/>
      <c r="TR117" s="14"/>
      <c r="TS117" s="14"/>
      <c r="TT117" s="14"/>
      <c r="TU117" s="14"/>
      <c r="TV117" s="14"/>
      <c r="TW117" s="14"/>
      <c r="TX117" s="14"/>
      <c r="TY117" s="14"/>
      <c r="TZ117" s="14"/>
      <c r="UA117" s="14"/>
      <c r="UB117" s="14"/>
      <c r="UC117" s="14"/>
      <c r="UD117" s="14"/>
      <c r="UE117" s="14"/>
      <c r="UF117" s="14"/>
      <c r="UG117" s="14"/>
      <c r="UH117" s="14"/>
      <c r="UI117" s="14"/>
      <c r="UJ117" s="14"/>
      <c r="UK117" s="14"/>
      <c r="UL117" s="14"/>
      <c r="UM117" s="14"/>
      <c r="UN117" s="14"/>
      <c r="UO117" s="14"/>
      <c r="UP117" s="14"/>
      <c r="UQ117" s="14"/>
      <c r="UR117" s="14"/>
      <c r="US117" s="14"/>
      <c r="UT117" s="14"/>
      <c r="UU117" s="14"/>
      <c r="UV117" s="14"/>
      <c r="UW117" s="14"/>
      <c r="UX117" s="14"/>
      <c r="UY117" s="14"/>
      <c r="UZ117" s="14"/>
      <c r="VA117" s="14"/>
      <c r="VB117" s="14"/>
      <c r="VC117" s="14"/>
      <c r="VD117" s="14"/>
      <c r="VE117" s="14"/>
      <c r="VF117" s="14"/>
      <c r="VG117" s="14"/>
      <c r="VH117" s="14"/>
      <c r="VI117" s="14"/>
      <c r="VJ117" s="14"/>
      <c r="VK117" s="14"/>
      <c r="VL117" s="14"/>
      <c r="VM117" s="14"/>
      <c r="VN117" s="14"/>
      <c r="VO117" s="14"/>
      <c r="VP117" s="14"/>
      <c r="VQ117" s="14"/>
      <c r="VR117" s="14"/>
      <c r="VS117" s="14"/>
      <c r="VT117" s="14"/>
      <c r="VU117" s="14"/>
      <c r="VV117" s="14"/>
      <c r="VW117" s="14"/>
      <c r="VX117" s="14"/>
      <c r="VY117" s="14"/>
      <c r="VZ117" s="14"/>
      <c r="WA117" s="14"/>
      <c r="WB117" s="14"/>
      <c r="WC117" s="14"/>
      <c r="WD117" s="14"/>
      <c r="WE117" s="14"/>
      <c r="WF117" s="14"/>
      <c r="WG117" s="14"/>
      <c r="WH117" s="14"/>
      <c r="WI117" s="14"/>
      <c r="WJ117" s="14"/>
      <c r="WK117" s="14"/>
      <c r="WL117" s="14"/>
      <c r="WM117" s="14"/>
      <c r="WN117" s="14"/>
      <c r="WO117" s="14"/>
      <c r="WP117" s="14"/>
      <c r="WQ117" s="14"/>
      <c r="WR117" s="14"/>
      <c r="WS117" s="14"/>
      <c r="WT117" s="14"/>
      <c r="WU117" s="14"/>
      <c r="WV117" s="14"/>
      <c r="WW117" s="14"/>
      <c r="WX117" s="14"/>
      <c r="WY117" s="14"/>
      <c r="WZ117" s="14"/>
      <c r="XA117" s="14"/>
      <c r="XB117" s="14"/>
      <c r="XC117" s="14"/>
      <c r="XD117" s="14"/>
      <c r="XE117" s="14"/>
      <c r="XF117" s="14"/>
      <c r="XG117" s="14"/>
      <c r="XH117" s="14"/>
      <c r="XI117" s="14"/>
      <c r="XJ117" s="14"/>
      <c r="XK117" s="14"/>
      <c r="XL117" s="14"/>
      <c r="XM117" s="14"/>
      <c r="XN117" s="14"/>
      <c r="XO117" s="14"/>
      <c r="XP117" s="14"/>
      <c r="XQ117" s="14"/>
      <c r="XR117" s="14"/>
      <c r="XS117" s="14"/>
      <c r="XT117" s="14"/>
      <c r="XU117" s="14"/>
      <c r="XV117" s="14"/>
      <c r="XW117" s="14"/>
      <c r="XX117" s="14"/>
      <c r="XY117" s="14"/>
      <c r="XZ117" s="14"/>
      <c r="YA117" s="14"/>
      <c r="YB117" s="14"/>
      <c r="YC117" s="14"/>
      <c r="YD117" s="14"/>
      <c r="YE117" s="14"/>
      <c r="YF117" s="14"/>
      <c r="YG117" s="14"/>
      <c r="YH117" s="14"/>
      <c r="YI117" s="14"/>
      <c r="YJ117" s="14"/>
      <c r="YK117" s="14"/>
      <c r="YL117" s="14"/>
      <c r="YM117" s="14"/>
      <c r="YN117" s="14"/>
      <c r="YO117" s="14"/>
      <c r="YP117" s="14"/>
      <c r="YQ117" s="14"/>
      <c r="YR117" s="14"/>
      <c r="YS117" s="14"/>
      <c r="YT117" s="14"/>
      <c r="YU117" s="14"/>
      <c r="YV117" s="14"/>
      <c r="YW117" s="14"/>
      <c r="YX117" s="14"/>
      <c r="YY117" s="14"/>
      <c r="YZ117" s="14"/>
      <c r="ZA117" s="14"/>
      <c r="ZB117" s="14"/>
      <c r="ZC117" s="14"/>
      <c r="ZD117" s="14"/>
      <c r="ZE117" s="14"/>
      <c r="ZF117" s="14"/>
      <c r="ZG117" s="14"/>
      <c r="ZH117" s="14"/>
      <c r="ZI117" s="14"/>
      <c r="ZJ117" s="14"/>
      <c r="ZK117" s="14"/>
      <c r="ZL117" s="14"/>
      <c r="ZM117" s="14"/>
      <c r="ZN117" s="14"/>
      <c r="ZO117" s="14"/>
      <c r="ZP117" s="14"/>
      <c r="ZQ117" s="14"/>
      <c r="ZR117" s="14"/>
      <c r="ZS117" s="14"/>
      <c r="ZT117" s="14"/>
      <c r="ZU117" s="14"/>
      <c r="ZV117" s="14"/>
      <c r="ZW117" s="14"/>
      <c r="ZX117" s="14"/>
      <c r="ZY117" s="14"/>
      <c r="ZZ117" s="14"/>
    </row>
    <row r="118" spans="1:702" s="8" customFormat="1" ht="15.95" customHeight="1" x14ac:dyDescent="0.25">
      <c r="A118" s="10">
        <v>75378</v>
      </c>
      <c r="B118" s="10" t="s">
        <v>225</v>
      </c>
      <c r="C118" s="9" t="s">
        <v>100</v>
      </c>
      <c r="D118" s="10" t="s">
        <v>92</v>
      </c>
      <c r="E118" s="10" t="s">
        <v>93</v>
      </c>
      <c r="F118" s="10" t="s">
        <v>94</v>
      </c>
      <c r="G118" s="10" t="s">
        <v>95</v>
      </c>
      <c r="H118" s="10" t="s">
        <v>96</v>
      </c>
      <c r="I118" s="10" t="s">
        <v>226</v>
      </c>
      <c r="J118" s="10" t="s">
        <v>214</v>
      </c>
      <c r="K118" s="10" t="s">
        <v>215</v>
      </c>
      <c r="L118" s="18">
        <v>7963</v>
      </c>
      <c r="M118" s="18">
        <v>7963</v>
      </c>
      <c r="N118" s="18"/>
      <c r="O118" s="18">
        <v>7963</v>
      </c>
      <c r="P118" s="18"/>
      <c r="Q118" s="18">
        <v>-7963</v>
      </c>
      <c r="R118" s="29"/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0</v>
      </c>
      <c r="AO118" s="18">
        <v>0</v>
      </c>
      <c r="AP118" s="18">
        <v>0</v>
      </c>
      <c r="AQ118" s="18">
        <v>0</v>
      </c>
      <c r="AR118" s="18">
        <v>0</v>
      </c>
      <c r="AS118" s="18">
        <v>0</v>
      </c>
      <c r="AT118" s="18">
        <v>0</v>
      </c>
      <c r="AU118" s="18">
        <v>0</v>
      </c>
      <c r="AV118" s="18">
        <v>0</v>
      </c>
      <c r="AW118" s="18">
        <v>0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7963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  <c r="BR118" s="18">
        <v>0</v>
      </c>
      <c r="BS118" s="18">
        <v>0</v>
      </c>
      <c r="BT118" s="18">
        <v>0</v>
      </c>
      <c r="BU118" s="18">
        <v>0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18">
        <v>0</v>
      </c>
      <c r="CF118" s="18">
        <v>0</v>
      </c>
      <c r="CG118" s="18">
        <v>0</v>
      </c>
      <c r="CH118" s="18">
        <v>0</v>
      </c>
      <c r="CI118" s="18">
        <v>0</v>
      </c>
      <c r="CJ118" s="18">
        <v>0</v>
      </c>
      <c r="CK118" s="18">
        <v>0</v>
      </c>
      <c r="CL118" s="18">
        <v>0</v>
      </c>
      <c r="CM118" s="18">
        <v>0</v>
      </c>
      <c r="CN118" s="18">
        <v>0</v>
      </c>
      <c r="CO118" s="18">
        <v>0</v>
      </c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  <c r="JU118" s="18"/>
      <c r="JV118" s="18"/>
      <c r="JW118" s="18"/>
      <c r="JX118" s="18"/>
      <c r="JY118" s="18"/>
      <c r="JZ118" s="18"/>
      <c r="KA118" s="18"/>
      <c r="KB118" s="18"/>
      <c r="KC118" s="18"/>
      <c r="KD118" s="18"/>
      <c r="KE118" s="18"/>
      <c r="KF118" s="18"/>
      <c r="KG118" s="18"/>
      <c r="KH118" s="18"/>
      <c r="KI118" s="18"/>
      <c r="KJ118" s="18"/>
      <c r="KK118" s="18"/>
      <c r="KL118" s="18"/>
      <c r="KM118" s="18"/>
      <c r="KN118" s="18"/>
      <c r="KO118" s="18"/>
      <c r="KP118" s="18"/>
      <c r="KQ118" s="18"/>
      <c r="KR118" s="18"/>
      <c r="KS118" s="18"/>
      <c r="KT118" s="18"/>
      <c r="KU118" s="18"/>
      <c r="KV118" s="18"/>
      <c r="KW118" s="18"/>
      <c r="KX118" s="18"/>
      <c r="KY118" s="18"/>
      <c r="KZ118" s="18"/>
      <c r="LA118" s="18"/>
      <c r="LB118" s="18"/>
      <c r="LC118" s="18"/>
      <c r="LD118" s="18"/>
      <c r="LE118" s="18"/>
      <c r="LF118" s="18"/>
      <c r="LG118" s="18"/>
      <c r="LH118" s="18"/>
      <c r="LI118" s="18"/>
      <c r="LJ118" s="18"/>
      <c r="LK118" s="18"/>
      <c r="LL118" s="18"/>
      <c r="LM118" s="18"/>
      <c r="LN118" s="18"/>
      <c r="LO118" s="18"/>
      <c r="LP118" s="18"/>
      <c r="LQ118" s="18"/>
      <c r="LR118" s="18"/>
      <c r="LS118" s="18"/>
      <c r="LT118" s="18"/>
      <c r="LU118" s="18"/>
      <c r="LV118" s="18"/>
      <c r="LW118" s="18"/>
      <c r="LX118" s="18"/>
      <c r="LY118" s="18"/>
      <c r="LZ118" s="18"/>
      <c r="MA118" s="18"/>
      <c r="MB118" s="18"/>
      <c r="MC118" s="18"/>
      <c r="MD118" s="18"/>
      <c r="ME118" s="18"/>
      <c r="MF118" s="18"/>
      <c r="MG118" s="18"/>
      <c r="MH118" s="18"/>
      <c r="MI118" s="18"/>
      <c r="MJ118" s="18"/>
      <c r="MK118" s="18"/>
      <c r="ML118" s="18"/>
      <c r="MM118" s="18"/>
      <c r="MN118" s="18"/>
      <c r="MO118" s="18"/>
      <c r="MP118" s="18"/>
      <c r="MQ118" s="18"/>
      <c r="MR118" s="18"/>
      <c r="MS118" s="18"/>
      <c r="MT118" s="18"/>
      <c r="MU118" s="18"/>
      <c r="MV118" s="18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18"/>
      <c r="NR118" s="18"/>
      <c r="NS118" s="18"/>
      <c r="NT118" s="18"/>
      <c r="NU118" s="18"/>
      <c r="NV118" s="18"/>
      <c r="NW118" s="18"/>
      <c r="NX118" s="18"/>
      <c r="NY118" s="18"/>
      <c r="NZ118" s="18"/>
      <c r="OA118" s="18"/>
      <c r="OB118" s="18"/>
      <c r="OC118" s="18"/>
      <c r="OD118" s="18"/>
      <c r="OE118" s="18"/>
      <c r="OF118" s="18"/>
      <c r="OG118" s="18"/>
      <c r="OH118" s="18"/>
      <c r="OI118" s="18"/>
      <c r="OJ118" s="18"/>
      <c r="OK118" s="18"/>
      <c r="OL118" s="18"/>
      <c r="OM118" s="18"/>
      <c r="ON118" s="18"/>
      <c r="OO118" s="18"/>
      <c r="OP118" s="18"/>
      <c r="OQ118" s="18"/>
      <c r="OR118" s="18"/>
      <c r="OS118" s="18"/>
      <c r="OT118" s="18"/>
      <c r="OU118" s="18"/>
      <c r="OV118" s="18"/>
      <c r="OW118" s="18"/>
      <c r="OX118" s="18"/>
      <c r="OY118" s="18"/>
      <c r="OZ118" s="18"/>
      <c r="PA118" s="18"/>
      <c r="PB118" s="18"/>
      <c r="PC118" s="18"/>
      <c r="PD118" s="18"/>
      <c r="PE118" s="18"/>
      <c r="PF118" s="18"/>
      <c r="PG118" s="18"/>
      <c r="PH118" s="18"/>
      <c r="PI118" s="18"/>
      <c r="PJ118" s="18"/>
      <c r="PK118" s="18"/>
      <c r="PL118" s="18"/>
      <c r="PM118" s="18"/>
      <c r="PN118" s="18"/>
      <c r="PO118" s="18"/>
      <c r="PP118" s="18"/>
      <c r="PQ118" s="18"/>
      <c r="PR118" s="18"/>
      <c r="PS118" s="18"/>
      <c r="PT118" s="18"/>
      <c r="PU118" s="18"/>
      <c r="PV118" s="18"/>
      <c r="PW118" s="18"/>
      <c r="PX118" s="18"/>
      <c r="PY118" s="18"/>
      <c r="PZ118" s="18"/>
      <c r="QA118" s="18"/>
      <c r="QB118" s="18"/>
      <c r="QC118" s="18"/>
      <c r="QD118" s="18"/>
      <c r="QE118" s="18"/>
      <c r="QF118" s="18"/>
      <c r="QG118" s="18"/>
      <c r="QH118" s="18"/>
      <c r="QI118" s="18"/>
      <c r="QJ118" s="18"/>
      <c r="QK118" s="18"/>
      <c r="QL118" s="18"/>
      <c r="QM118" s="18"/>
      <c r="QN118" s="18"/>
      <c r="QO118" s="18"/>
      <c r="QP118" s="18"/>
      <c r="QQ118" s="18"/>
      <c r="QR118" s="18"/>
      <c r="QS118" s="18"/>
      <c r="QT118" s="18"/>
      <c r="QU118" s="18"/>
      <c r="QV118" s="18"/>
      <c r="QW118" s="18"/>
      <c r="QX118" s="18"/>
      <c r="QY118" s="18"/>
      <c r="QZ118" s="18"/>
      <c r="RA118" s="18"/>
      <c r="RB118" s="18"/>
      <c r="RC118" s="18"/>
      <c r="RD118" s="18"/>
      <c r="RE118" s="18"/>
      <c r="RF118" s="18"/>
      <c r="RG118" s="18"/>
      <c r="RH118" s="18"/>
      <c r="RI118" s="18"/>
      <c r="RJ118" s="18"/>
      <c r="RK118" s="18"/>
      <c r="RL118" s="18"/>
      <c r="RM118" s="18"/>
      <c r="RN118" s="18"/>
      <c r="RO118" s="18"/>
      <c r="RP118" s="18"/>
      <c r="RQ118" s="18"/>
      <c r="RR118" s="18"/>
      <c r="RS118" s="18"/>
      <c r="RT118" s="18"/>
      <c r="RU118" s="18"/>
      <c r="RV118" s="18"/>
      <c r="RW118" s="18"/>
      <c r="RX118" s="18"/>
      <c r="RY118" s="18"/>
      <c r="RZ118" s="18"/>
      <c r="SA118" s="18"/>
      <c r="SB118" s="18"/>
      <c r="SC118" s="18"/>
      <c r="SD118" s="18"/>
      <c r="SE118" s="18"/>
      <c r="SF118" s="18"/>
      <c r="SG118" s="18"/>
      <c r="SH118" s="18"/>
      <c r="SI118" s="18"/>
      <c r="SJ118" s="18"/>
      <c r="SK118" s="18"/>
      <c r="SL118" s="18"/>
      <c r="SM118" s="18"/>
      <c r="SN118" s="18"/>
      <c r="SO118" s="18"/>
      <c r="SP118" s="18"/>
      <c r="SQ118" s="18"/>
      <c r="SR118" s="18"/>
      <c r="SS118" s="18"/>
      <c r="ST118" s="18"/>
      <c r="SU118" s="18"/>
      <c r="SV118" s="18"/>
      <c r="SW118" s="18"/>
      <c r="SX118" s="18"/>
      <c r="SY118" s="18"/>
      <c r="SZ118" s="18"/>
      <c r="TA118" s="18"/>
      <c r="TB118" s="18"/>
      <c r="TC118" s="18"/>
      <c r="TD118" s="18"/>
      <c r="TE118" s="18"/>
      <c r="TF118" s="18"/>
      <c r="TG118" s="18"/>
      <c r="TH118" s="18"/>
      <c r="TI118" s="18"/>
      <c r="TJ118" s="18"/>
      <c r="TK118" s="18"/>
      <c r="TL118" s="18"/>
      <c r="TM118" s="18"/>
      <c r="TN118" s="18"/>
      <c r="TO118" s="18"/>
      <c r="TP118" s="18"/>
      <c r="TQ118" s="18"/>
      <c r="TR118" s="18"/>
      <c r="TS118" s="18"/>
      <c r="TT118" s="18"/>
      <c r="TU118" s="18"/>
      <c r="TV118" s="18"/>
      <c r="TW118" s="18"/>
      <c r="TX118" s="18"/>
      <c r="TY118" s="18"/>
      <c r="TZ118" s="18"/>
      <c r="UA118" s="18"/>
      <c r="UB118" s="18"/>
      <c r="UC118" s="18"/>
      <c r="UD118" s="18"/>
      <c r="UE118" s="18"/>
      <c r="UF118" s="18"/>
      <c r="UG118" s="18"/>
      <c r="UH118" s="18"/>
      <c r="UI118" s="18"/>
      <c r="UJ118" s="18"/>
      <c r="UK118" s="18"/>
      <c r="UL118" s="18"/>
      <c r="UM118" s="18"/>
      <c r="UN118" s="18"/>
      <c r="UO118" s="18"/>
      <c r="UP118" s="18"/>
      <c r="UQ118" s="18"/>
      <c r="UR118" s="18"/>
      <c r="US118" s="18"/>
      <c r="UT118" s="18"/>
      <c r="UU118" s="18"/>
      <c r="UV118" s="18"/>
      <c r="UW118" s="18"/>
      <c r="UX118" s="18"/>
      <c r="UY118" s="18"/>
      <c r="UZ118" s="18"/>
      <c r="VA118" s="18"/>
      <c r="VB118" s="18"/>
      <c r="VC118" s="18"/>
      <c r="VD118" s="18"/>
      <c r="VE118" s="18"/>
      <c r="VF118" s="18"/>
      <c r="VG118" s="18"/>
      <c r="VH118" s="18"/>
      <c r="VI118" s="18"/>
      <c r="VJ118" s="18"/>
      <c r="VK118" s="18"/>
      <c r="VL118" s="18"/>
      <c r="VM118" s="18"/>
      <c r="VN118" s="18"/>
      <c r="VO118" s="18"/>
      <c r="VP118" s="18"/>
      <c r="VQ118" s="18"/>
      <c r="VR118" s="18"/>
      <c r="VS118" s="18"/>
      <c r="VT118" s="18"/>
      <c r="VU118" s="18"/>
      <c r="VV118" s="18"/>
      <c r="VW118" s="18"/>
      <c r="VX118" s="18"/>
      <c r="VY118" s="18"/>
      <c r="VZ118" s="18"/>
      <c r="WA118" s="18"/>
      <c r="WB118" s="18"/>
      <c r="WC118" s="18"/>
      <c r="WD118" s="18"/>
      <c r="WE118" s="18"/>
      <c r="WF118" s="18"/>
      <c r="WG118" s="18"/>
      <c r="WH118" s="18"/>
      <c r="WI118" s="18"/>
      <c r="WJ118" s="18"/>
      <c r="WK118" s="18"/>
      <c r="WL118" s="18"/>
      <c r="WM118" s="18"/>
      <c r="WN118" s="18"/>
      <c r="WO118" s="18"/>
      <c r="WP118" s="18"/>
      <c r="WQ118" s="18"/>
      <c r="WR118" s="18"/>
      <c r="WS118" s="18"/>
      <c r="WT118" s="18"/>
      <c r="WU118" s="18"/>
      <c r="WV118" s="18"/>
      <c r="WW118" s="18"/>
      <c r="WX118" s="18"/>
      <c r="WY118" s="18"/>
      <c r="WZ118" s="18"/>
      <c r="XA118" s="18"/>
      <c r="XB118" s="18"/>
      <c r="XC118" s="18"/>
      <c r="XD118" s="18"/>
      <c r="XE118" s="18"/>
      <c r="XF118" s="18"/>
      <c r="XG118" s="18"/>
      <c r="XH118" s="18"/>
      <c r="XI118" s="18"/>
      <c r="XJ118" s="18"/>
      <c r="XK118" s="18"/>
      <c r="XL118" s="18"/>
      <c r="XM118" s="18"/>
      <c r="XN118" s="18"/>
      <c r="XO118" s="18"/>
      <c r="XP118" s="18"/>
      <c r="XQ118" s="18"/>
      <c r="XR118" s="18"/>
      <c r="XS118" s="18"/>
      <c r="XT118" s="18"/>
      <c r="XU118" s="18"/>
      <c r="XV118" s="18"/>
      <c r="XW118" s="18"/>
      <c r="XX118" s="18"/>
      <c r="XY118" s="18"/>
      <c r="XZ118" s="18"/>
      <c r="YA118" s="18"/>
      <c r="YB118" s="18"/>
      <c r="YC118" s="18"/>
      <c r="YD118" s="18"/>
      <c r="YE118" s="18"/>
      <c r="YF118" s="18"/>
      <c r="YG118" s="18"/>
      <c r="YH118" s="18"/>
      <c r="YI118" s="18"/>
      <c r="YJ118" s="18"/>
      <c r="YK118" s="18"/>
      <c r="YL118" s="18"/>
      <c r="YM118" s="18"/>
      <c r="YN118" s="18"/>
      <c r="YO118" s="18"/>
      <c r="YP118" s="18"/>
      <c r="YQ118" s="18"/>
      <c r="YR118" s="18"/>
      <c r="YS118" s="18"/>
      <c r="YT118" s="18"/>
      <c r="YU118" s="18"/>
      <c r="YV118" s="18"/>
      <c r="YW118" s="18"/>
      <c r="YX118" s="18"/>
      <c r="YY118" s="18"/>
      <c r="YZ118" s="18"/>
      <c r="ZA118" s="18"/>
      <c r="ZB118" s="18"/>
      <c r="ZC118" s="18"/>
      <c r="ZD118" s="18"/>
      <c r="ZE118" s="18"/>
      <c r="ZF118" s="18"/>
      <c r="ZG118" s="18"/>
      <c r="ZH118" s="18"/>
      <c r="ZI118" s="18"/>
      <c r="ZJ118" s="18"/>
      <c r="ZK118" s="18"/>
      <c r="ZL118" s="18"/>
      <c r="ZM118" s="18"/>
      <c r="ZN118" s="18"/>
      <c r="ZO118" s="18"/>
      <c r="ZP118" s="18"/>
      <c r="ZQ118" s="18"/>
      <c r="ZR118" s="18"/>
      <c r="ZS118" s="18"/>
      <c r="ZT118" s="18"/>
      <c r="ZU118" s="18"/>
      <c r="ZV118" s="18"/>
      <c r="ZW118" s="18"/>
      <c r="ZX118" s="18"/>
      <c r="ZY118" s="18"/>
      <c r="ZZ118" s="18"/>
    </row>
    <row r="119" spans="1:702" ht="15.95" customHeight="1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14"/>
      <c r="M119" s="14"/>
      <c r="N119" s="14"/>
      <c r="O119" s="14"/>
      <c r="P119" s="14"/>
      <c r="Q119" s="14"/>
      <c r="R119" s="26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14"/>
      <c r="DQ119" s="14"/>
      <c r="DR119" s="14"/>
      <c r="DS119" s="14"/>
      <c r="DT119" s="14"/>
      <c r="DU119" s="14"/>
      <c r="DV119" s="14"/>
      <c r="DW119" s="14"/>
      <c r="DX119" s="14"/>
      <c r="DY119" s="14"/>
      <c r="DZ119" s="14"/>
      <c r="EA119" s="14"/>
      <c r="EB119" s="14"/>
      <c r="EC119" s="14"/>
      <c r="ED119" s="14"/>
      <c r="EE119" s="14"/>
      <c r="EF119" s="14"/>
      <c r="EG119" s="14"/>
      <c r="EH119" s="14"/>
      <c r="EI119" s="14"/>
      <c r="EJ119" s="14"/>
      <c r="EK119" s="14"/>
      <c r="EL119" s="14"/>
      <c r="EM119" s="14"/>
      <c r="EN119" s="14"/>
      <c r="EO119" s="14"/>
      <c r="EP119" s="14"/>
      <c r="EQ119" s="14"/>
      <c r="ER119" s="14"/>
      <c r="ES119" s="14"/>
      <c r="ET119" s="14"/>
      <c r="EU119" s="14"/>
      <c r="EV119" s="14"/>
      <c r="EW119" s="14"/>
      <c r="EX119" s="14"/>
      <c r="EY119" s="14"/>
      <c r="EZ119" s="14"/>
      <c r="FA119" s="14"/>
      <c r="FB119" s="14"/>
      <c r="FC119" s="14"/>
      <c r="FD119" s="14"/>
      <c r="FE119" s="14"/>
      <c r="FF119" s="14"/>
      <c r="FG119" s="14"/>
      <c r="FH119" s="14"/>
      <c r="FI119" s="14"/>
      <c r="FJ119" s="14"/>
      <c r="FK119" s="14"/>
      <c r="FL119" s="14"/>
      <c r="FM119" s="14"/>
      <c r="FN119" s="14"/>
      <c r="FO119" s="14"/>
      <c r="FP119" s="14"/>
      <c r="FQ119" s="14"/>
      <c r="FR119" s="14"/>
      <c r="FS119" s="14"/>
      <c r="FT119" s="14"/>
      <c r="FU119" s="14"/>
      <c r="FV119" s="14"/>
      <c r="FW119" s="14"/>
      <c r="FX119" s="14"/>
      <c r="FY119" s="14"/>
      <c r="FZ119" s="14"/>
      <c r="GA119" s="14"/>
      <c r="GB119" s="14"/>
      <c r="GC119" s="14"/>
      <c r="GD119" s="14"/>
      <c r="GE119" s="14"/>
      <c r="GF119" s="14"/>
      <c r="GG119" s="14"/>
      <c r="GH119" s="14"/>
      <c r="GI119" s="14"/>
      <c r="GJ119" s="14"/>
      <c r="GK119" s="14"/>
      <c r="GL119" s="14"/>
      <c r="GM119" s="14"/>
      <c r="GN119" s="14"/>
      <c r="GO119" s="14"/>
      <c r="GP119" s="14"/>
      <c r="GQ119" s="14"/>
      <c r="GR119" s="14"/>
      <c r="GS119" s="14"/>
      <c r="GT119" s="14"/>
      <c r="GU119" s="14"/>
      <c r="GV119" s="14"/>
      <c r="GW119" s="14"/>
      <c r="GX119" s="14"/>
      <c r="GY119" s="14"/>
      <c r="GZ119" s="14"/>
      <c r="HA119" s="14"/>
      <c r="HB119" s="14"/>
      <c r="HC119" s="14"/>
      <c r="HD119" s="14"/>
      <c r="HE119" s="14"/>
      <c r="HF119" s="14"/>
      <c r="HG119" s="14"/>
      <c r="HH119" s="14"/>
      <c r="HI119" s="14"/>
      <c r="HJ119" s="14"/>
      <c r="HK119" s="14"/>
      <c r="HL119" s="14"/>
      <c r="HM119" s="14"/>
      <c r="HN119" s="14"/>
      <c r="HO119" s="14"/>
      <c r="HP119" s="14"/>
      <c r="HQ119" s="14"/>
      <c r="HR119" s="14"/>
      <c r="HS119" s="14"/>
      <c r="HT119" s="14"/>
      <c r="HU119" s="14"/>
      <c r="HV119" s="14"/>
      <c r="HW119" s="14"/>
      <c r="HX119" s="14"/>
      <c r="HY119" s="14"/>
      <c r="HZ119" s="14"/>
      <c r="IA119" s="14"/>
      <c r="IB119" s="14"/>
      <c r="IC119" s="14"/>
      <c r="ID119" s="14"/>
      <c r="IE119" s="14"/>
      <c r="IF119" s="14"/>
      <c r="IG119" s="14"/>
      <c r="IH119" s="14"/>
      <c r="II119" s="14"/>
      <c r="IJ119" s="14"/>
      <c r="IK119" s="14"/>
      <c r="IL119" s="14"/>
      <c r="IM119" s="14"/>
      <c r="IN119" s="14"/>
      <c r="IO119" s="14"/>
      <c r="IP119" s="14"/>
      <c r="IQ119" s="14"/>
      <c r="IR119" s="14"/>
      <c r="IS119" s="14"/>
      <c r="IT119" s="14"/>
      <c r="IU119" s="14"/>
      <c r="IV119" s="14"/>
      <c r="IW119" s="14"/>
      <c r="IX119" s="14"/>
      <c r="IY119" s="14"/>
      <c r="IZ119" s="14"/>
      <c r="JA119" s="14"/>
      <c r="JB119" s="14"/>
      <c r="JC119" s="14"/>
      <c r="JD119" s="14"/>
      <c r="JE119" s="14"/>
      <c r="JF119" s="14"/>
      <c r="JG119" s="14"/>
      <c r="JH119" s="14"/>
      <c r="JI119" s="14"/>
      <c r="JJ119" s="14"/>
      <c r="JK119" s="14"/>
      <c r="JL119" s="14"/>
      <c r="JM119" s="14"/>
      <c r="JN119" s="14"/>
      <c r="JO119" s="14"/>
      <c r="JP119" s="14"/>
      <c r="JQ119" s="14"/>
      <c r="JR119" s="14"/>
      <c r="JS119" s="14"/>
      <c r="JT119" s="14"/>
      <c r="JU119" s="14"/>
      <c r="JV119" s="14"/>
      <c r="JW119" s="14"/>
      <c r="JX119" s="14"/>
      <c r="JY119" s="14"/>
      <c r="JZ119" s="14"/>
      <c r="KA119" s="14"/>
      <c r="KB119" s="14"/>
      <c r="KC119" s="14"/>
      <c r="KD119" s="14"/>
      <c r="KE119" s="14"/>
      <c r="KF119" s="14"/>
      <c r="KG119" s="14"/>
      <c r="KH119" s="14"/>
      <c r="KI119" s="14"/>
      <c r="KJ119" s="14"/>
      <c r="KK119" s="14"/>
      <c r="KL119" s="14"/>
      <c r="KM119" s="14"/>
      <c r="KN119" s="14"/>
      <c r="KO119" s="14"/>
      <c r="KP119" s="14"/>
      <c r="KQ119" s="14"/>
      <c r="KR119" s="14"/>
      <c r="KS119" s="14"/>
      <c r="KT119" s="14"/>
      <c r="KU119" s="14"/>
      <c r="KV119" s="14"/>
      <c r="KW119" s="14"/>
      <c r="KX119" s="14"/>
      <c r="KY119" s="14"/>
      <c r="KZ119" s="14"/>
      <c r="LA119" s="14"/>
      <c r="LB119" s="14"/>
      <c r="LC119" s="14"/>
      <c r="LD119" s="14"/>
      <c r="LE119" s="14"/>
      <c r="LF119" s="14"/>
      <c r="LG119" s="14"/>
      <c r="LH119" s="14"/>
      <c r="LI119" s="14"/>
      <c r="LJ119" s="14"/>
      <c r="LK119" s="14"/>
      <c r="LL119" s="14"/>
      <c r="LM119" s="14"/>
      <c r="LN119" s="14"/>
      <c r="LO119" s="14"/>
      <c r="LP119" s="14"/>
      <c r="LQ119" s="14"/>
      <c r="LR119" s="14"/>
      <c r="LS119" s="14"/>
      <c r="LT119" s="14"/>
      <c r="LU119" s="14"/>
      <c r="LV119" s="14"/>
      <c r="LW119" s="14"/>
      <c r="LX119" s="14"/>
      <c r="LY119" s="14"/>
      <c r="LZ119" s="14"/>
      <c r="MA119" s="14"/>
      <c r="MB119" s="14"/>
      <c r="MC119" s="14"/>
      <c r="MD119" s="14"/>
      <c r="ME119" s="14"/>
      <c r="MF119" s="14"/>
      <c r="MG119" s="14"/>
      <c r="MH119" s="14"/>
      <c r="MI119" s="14"/>
      <c r="MJ119" s="14"/>
      <c r="MK119" s="14"/>
      <c r="ML119" s="14"/>
      <c r="MM119" s="14"/>
      <c r="MN119" s="14"/>
      <c r="MO119" s="14"/>
      <c r="MP119" s="14"/>
      <c r="MQ119" s="14"/>
      <c r="MR119" s="14"/>
      <c r="MS119" s="14"/>
      <c r="MT119" s="14"/>
      <c r="MU119" s="14"/>
      <c r="MV119" s="14"/>
      <c r="MW119" s="14"/>
      <c r="MX119" s="14"/>
      <c r="MY119" s="14"/>
      <c r="MZ119" s="14"/>
      <c r="NA119" s="14"/>
      <c r="NB119" s="14"/>
      <c r="NC119" s="14"/>
      <c r="ND119" s="14"/>
      <c r="NE119" s="14"/>
      <c r="NF119" s="14"/>
      <c r="NG119" s="14"/>
      <c r="NH119" s="14"/>
      <c r="NI119" s="14"/>
      <c r="NJ119" s="14"/>
      <c r="NK119" s="14"/>
      <c r="NL119" s="14"/>
      <c r="NM119" s="14"/>
      <c r="NN119" s="14"/>
      <c r="NO119" s="14"/>
      <c r="NP119" s="14"/>
      <c r="NQ119" s="14"/>
      <c r="NR119" s="14"/>
      <c r="NS119" s="14"/>
      <c r="NT119" s="14"/>
      <c r="NU119" s="14"/>
      <c r="NV119" s="14"/>
      <c r="NW119" s="14"/>
      <c r="NX119" s="14"/>
      <c r="NY119" s="14"/>
      <c r="NZ119" s="14"/>
      <c r="OA119" s="14"/>
      <c r="OB119" s="14"/>
      <c r="OC119" s="14"/>
      <c r="OD119" s="14"/>
      <c r="OE119" s="14"/>
      <c r="OF119" s="14"/>
      <c r="OG119" s="14"/>
      <c r="OH119" s="14"/>
      <c r="OI119" s="14"/>
      <c r="OJ119" s="14"/>
      <c r="OK119" s="14"/>
      <c r="OL119" s="14"/>
      <c r="OM119" s="14"/>
      <c r="ON119" s="14"/>
      <c r="OO119" s="14"/>
      <c r="OP119" s="14"/>
      <c r="OQ119" s="14"/>
      <c r="OR119" s="14"/>
      <c r="OS119" s="14"/>
      <c r="OT119" s="14"/>
      <c r="OU119" s="14"/>
      <c r="OV119" s="14"/>
      <c r="OW119" s="14"/>
      <c r="OX119" s="14"/>
      <c r="OY119" s="14"/>
      <c r="OZ119" s="14"/>
      <c r="PA119" s="14"/>
      <c r="PB119" s="14"/>
      <c r="PC119" s="14"/>
      <c r="PD119" s="14"/>
      <c r="PE119" s="14"/>
      <c r="PF119" s="14"/>
      <c r="PG119" s="14"/>
      <c r="PH119" s="14"/>
      <c r="PI119" s="14"/>
      <c r="PJ119" s="14"/>
      <c r="PK119" s="14"/>
      <c r="PL119" s="14"/>
      <c r="PM119" s="14"/>
      <c r="PN119" s="14"/>
      <c r="PO119" s="14"/>
      <c r="PP119" s="14"/>
      <c r="PQ119" s="14"/>
      <c r="PR119" s="14"/>
      <c r="PS119" s="14"/>
      <c r="PT119" s="14"/>
      <c r="PU119" s="14"/>
      <c r="PV119" s="14"/>
      <c r="PW119" s="14"/>
      <c r="PX119" s="14"/>
      <c r="PY119" s="14"/>
      <c r="PZ119" s="14"/>
      <c r="QA119" s="14"/>
      <c r="QB119" s="14"/>
      <c r="QC119" s="14"/>
      <c r="QD119" s="14"/>
      <c r="QE119" s="14"/>
      <c r="QF119" s="14"/>
      <c r="QG119" s="14"/>
      <c r="QH119" s="14"/>
      <c r="QI119" s="14"/>
      <c r="QJ119" s="14"/>
      <c r="QK119" s="14"/>
      <c r="QL119" s="14"/>
      <c r="QM119" s="14"/>
      <c r="QN119" s="14"/>
      <c r="QO119" s="14"/>
      <c r="QP119" s="14"/>
      <c r="QQ119" s="14"/>
      <c r="QR119" s="14"/>
      <c r="QS119" s="14"/>
      <c r="QT119" s="14"/>
      <c r="QU119" s="14"/>
      <c r="QV119" s="14"/>
      <c r="QW119" s="14"/>
      <c r="QX119" s="14"/>
      <c r="QY119" s="14"/>
      <c r="QZ119" s="14"/>
      <c r="RA119" s="14"/>
      <c r="RB119" s="14"/>
      <c r="RC119" s="14"/>
      <c r="RD119" s="14"/>
      <c r="RE119" s="14"/>
      <c r="RF119" s="14"/>
      <c r="RG119" s="14"/>
      <c r="RH119" s="14"/>
      <c r="RI119" s="14"/>
      <c r="RJ119" s="14"/>
      <c r="RK119" s="14"/>
      <c r="RL119" s="14"/>
      <c r="RM119" s="14"/>
      <c r="RN119" s="14"/>
      <c r="RO119" s="14"/>
      <c r="RP119" s="14"/>
      <c r="RQ119" s="14"/>
      <c r="RR119" s="14"/>
      <c r="RS119" s="14"/>
      <c r="RT119" s="14"/>
      <c r="RU119" s="14"/>
      <c r="RV119" s="14"/>
      <c r="RW119" s="14"/>
      <c r="RX119" s="14"/>
      <c r="RY119" s="14"/>
      <c r="RZ119" s="14"/>
      <c r="SA119" s="14"/>
      <c r="SB119" s="14"/>
      <c r="SC119" s="14"/>
      <c r="SD119" s="14"/>
      <c r="SE119" s="14"/>
      <c r="SF119" s="14"/>
      <c r="SG119" s="14"/>
      <c r="SH119" s="14"/>
      <c r="SI119" s="14"/>
      <c r="SJ119" s="14"/>
      <c r="SK119" s="14"/>
      <c r="SL119" s="14"/>
      <c r="SM119" s="14"/>
      <c r="SN119" s="14"/>
      <c r="SO119" s="14"/>
      <c r="SP119" s="14"/>
      <c r="SQ119" s="14"/>
      <c r="SR119" s="14"/>
      <c r="SS119" s="14"/>
      <c r="ST119" s="14"/>
      <c r="SU119" s="14"/>
      <c r="SV119" s="14"/>
      <c r="SW119" s="14"/>
      <c r="SX119" s="14"/>
      <c r="SY119" s="14"/>
      <c r="SZ119" s="14"/>
      <c r="TA119" s="14"/>
      <c r="TB119" s="14"/>
      <c r="TC119" s="14"/>
      <c r="TD119" s="14"/>
      <c r="TE119" s="14"/>
      <c r="TF119" s="14"/>
      <c r="TG119" s="14"/>
      <c r="TH119" s="14"/>
      <c r="TI119" s="14"/>
      <c r="TJ119" s="14"/>
      <c r="TK119" s="14"/>
      <c r="TL119" s="14"/>
      <c r="TM119" s="14"/>
      <c r="TN119" s="14"/>
      <c r="TO119" s="14"/>
      <c r="TP119" s="14"/>
      <c r="TQ119" s="14"/>
      <c r="TR119" s="14"/>
      <c r="TS119" s="14"/>
      <c r="TT119" s="14"/>
      <c r="TU119" s="14"/>
      <c r="TV119" s="14"/>
      <c r="TW119" s="14"/>
      <c r="TX119" s="14"/>
      <c r="TY119" s="14"/>
      <c r="TZ119" s="14"/>
      <c r="UA119" s="14"/>
      <c r="UB119" s="14"/>
      <c r="UC119" s="14"/>
      <c r="UD119" s="14"/>
      <c r="UE119" s="14"/>
      <c r="UF119" s="14"/>
      <c r="UG119" s="14"/>
      <c r="UH119" s="14"/>
      <c r="UI119" s="14"/>
      <c r="UJ119" s="14"/>
      <c r="UK119" s="14"/>
      <c r="UL119" s="14"/>
      <c r="UM119" s="14"/>
      <c r="UN119" s="14"/>
      <c r="UO119" s="14"/>
      <c r="UP119" s="14"/>
      <c r="UQ119" s="14"/>
      <c r="UR119" s="14"/>
      <c r="US119" s="14"/>
      <c r="UT119" s="14"/>
      <c r="UU119" s="14"/>
      <c r="UV119" s="14"/>
      <c r="UW119" s="14"/>
      <c r="UX119" s="14"/>
      <c r="UY119" s="14"/>
      <c r="UZ119" s="14"/>
      <c r="VA119" s="14"/>
      <c r="VB119" s="14"/>
      <c r="VC119" s="14"/>
      <c r="VD119" s="14"/>
      <c r="VE119" s="14"/>
      <c r="VF119" s="14"/>
      <c r="VG119" s="14"/>
      <c r="VH119" s="14"/>
      <c r="VI119" s="14"/>
      <c r="VJ119" s="14"/>
      <c r="VK119" s="14"/>
      <c r="VL119" s="14"/>
      <c r="VM119" s="14"/>
      <c r="VN119" s="14"/>
      <c r="VO119" s="14"/>
      <c r="VP119" s="14"/>
      <c r="VQ119" s="14"/>
      <c r="VR119" s="14"/>
      <c r="VS119" s="14"/>
      <c r="VT119" s="14"/>
      <c r="VU119" s="14"/>
      <c r="VV119" s="14"/>
      <c r="VW119" s="14"/>
      <c r="VX119" s="14"/>
      <c r="VY119" s="14"/>
      <c r="VZ119" s="14"/>
      <c r="WA119" s="14"/>
      <c r="WB119" s="14"/>
      <c r="WC119" s="14"/>
      <c r="WD119" s="14"/>
      <c r="WE119" s="14"/>
      <c r="WF119" s="14"/>
      <c r="WG119" s="14"/>
      <c r="WH119" s="14"/>
      <c r="WI119" s="14"/>
      <c r="WJ119" s="14"/>
      <c r="WK119" s="14"/>
      <c r="WL119" s="14"/>
      <c r="WM119" s="14"/>
      <c r="WN119" s="14"/>
      <c r="WO119" s="14"/>
      <c r="WP119" s="14"/>
      <c r="WQ119" s="14"/>
      <c r="WR119" s="14"/>
      <c r="WS119" s="14"/>
      <c r="WT119" s="14"/>
      <c r="WU119" s="14"/>
      <c r="WV119" s="14"/>
      <c r="WW119" s="14"/>
      <c r="WX119" s="14"/>
      <c r="WY119" s="14"/>
      <c r="WZ119" s="14"/>
      <c r="XA119" s="14"/>
      <c r="XB119" s="14"/>
      <c r="XC119" s="14"/>
      <c r="XD119" s="14"/>
      <c r="XE119" s="14"/>
      <c r="XF119" s="14"/>
      <c r="XG119" s="14"/>
      <c r="XH119" s="14"/>
      <c r="XI119" s="14"/>
      <c r="XJ119" s="14"/>
      <c r="XK119" s="14"/>
      <c r="XL119" s="14"/>
      <c r="XM119" s="14"/>
      <c r="XN119" s="14"/>
      <c r="XO119" s="14"/>
      <c r="XP119" s="14"/>
      <c r="XQ119" s="14"/>
      <c r="XR119" s="14"/>
      <c r="XS119" s="14"/>
      <c r="XT119" s="14"/>
      <c r="XU119" s="14"/>
      <c r="XV119" s="14"/>
      <c r="XW119" s="14"/>
      <c r="XX119" s="14"/>
      <c r="XY119" s="14"/>
      <c r="XZ119" s="14"/>
      <c r="YA119" s="14"/>
      <c r="YB119" s="14"/>
      <c r="YC119" s="14"/>
      <c r="YD119" s="14"/>
      <c r="YE119" s="14"/>
      <c r="YF119" s="14"/>
      <c r="YG119" s="14"/>
      <c r="YH119" s="14"/>
      <c r="YI119" s="14"/>
      <c r="YJ119" s="14"/>
      <c r="YK119" s="14"/>
      <c r="YL119" s="14"/>
      <c r="YM119" s="14"/>
      <c r="YN119" s="14"/>
      <c r="YO119" s="14"/>
      <c r="YP119" s="14"/>
      <c r="YQ119" s="14"/>
      <c r="YR119" s="14"/>
      <c r="YS119" s="14"/>
      <c r="YT119" s="14"/>
      <c r="YU119" s="14"/>
      <c r="YV119" s="14"/>
      <c r="YW119" s="14"/>
      <c r="YX119" s="14"/>
      <c r="YY119" s="14"/>
      <c r="YZ119" s="14"/>
      <c r="ZA119" s="14"/>
      <c r="ZB119" s="14"/>
      <c r="ZC119" s="14"/>
      <c r="ZD119" s="14"/>
      <c r="ZE119" s="14"/>
      <c r="ZF119" s="14"/>
      <c r="ZG119" s="14"/>
      <c r="ZH119" s="14"/>
      <c r="ZI119" s="14"/>
      <c r="ZJ119" s="14"/>
      <c r="ZK119" s="14"/>
      <c r="ZL119" s="14"/>
      <c r="ZM119" s="14"/>
      <c r="ZN119" s="14"/>
      <c r="ZO119" s="14"/>
      <c r="ZP119" s="14"/>
      <c r="ZQ119" s="14"/>
      <c r="ZR119" s="14"/>
      <c r="ZS119" s="14"/>
      <c r="ZT119" s="14"/>
      <c r="ZU119" s="14"/>
      <c r="ZV119" s="14"/>
      <c r="ZW119" s="14"/>
      <c r="ZX119" s="14"/>
      <c r="ZY119" s="14"/>
      <c r="ZZ119" s="14"/>
    </row>
    <row r="120" spans="1:702" ht="15.95" customHeight="1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14"/>
      <c r="M120" s="14"/>
      <c r="N120" s="14"/>
      <c r="O120" s="14"/>
      <c r="P120" s="14"/>
      <c r="Q120" s="14"/>
      <c r="R120" s="26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  <c r="DL120" s="14"/>
      <c r="DM120" s="14"/>
      <c r="DN120" s="14"/>
      <c r="DO120" s="14"/>
      <c r="DP120" s="14"/>
      <c r="DQ120" s="14"/>
      <c r="DR120" s="14"/>
      <c r="DS120" s="14"/>
      <c r="DT120" s="14"/>
      <c r="DU120" s="14"/>
      <c r="DV120" s="14"/>
      <c r="DW120" s="14"/>
      <c r="DX120" s="14"/>
      <c r="DY120" s="14"/>
      <c r="DZ120" s="14"/>
      <c r="EA120" s="14"/>
      <c r="EB120" s="14"/>
      <c r="EC120" s="14"/>
      <c r="ED120" s="14"/>
      <c r="EE120" s="14"/>
      <c r="EF120" s="14"/>
      <c r="EG120" s="14"/>
      <c r="EH120" s="14"/>
      <c r="EI120" s="14"/>
      <c r="EJ120" s="14"/>
      <c r="EK120" s="14"/>
      <c r="EL120" s="14"/>
      <c r="EM120" s="14"/>
      <c r="EN120" s="14"/>
      <c r="EO120" s="14"/>
      <c r="EP120" s="14"/>
      <c r="EQ120" s="14"/>
      <c r="ER120" s="14"/>
      <c r="ES120" s="14"/>
      <c r="ET120" s="14"/>
      <c r="EU120" s="14"/>
      <c r="EV120" s="14"/>
      <c r="EW120" s="14"/>
      <c r="EX120" s="14"/>
      <c r="EY120" s="14"/>
      <c r="EZ120" s="14"/>
      <c r="FA120" s="14"/>
      <c r="FB120" s="14"/>
      <c r="FC120" s="14"/>
      <c r="FD120" s="14"/>
      <c r="FE120" s="14"/>
      <c r="FF120" s="14"/>
      <c r="FG120" s="14"/>
      <c r="FH120" s="14"/>
      <c r="FI120" s="14"/>
      <c r="FJ120" s="14"/>
      <c r="FK120" s="14"/>
      <c r="FL120" s="14"/>
      <c r="FM120" s="14"/>
      <c r="FN120" s="14"/>
      <c r="FO120" s="14"/>
      <c r="FP120" s="14"/>
      <c r="FQ120" s="14"/>
      <c r="FR120" s="14"/>
      <c r="FS120" s="14"/>
      <c r="FT120" s="14"/>
      <c r="FU120" s="14"/>
      <c r="FV120" s="14"/>
      <c r="FW120" s="14"/>
      <c r="FX120" s="14"/>
      <c r="FY120" s="14"/>
      <c r="FZ120" s="14"/>
      <c r="GA120" s="14"/>
      <c r="GB120" s="14"/>
      <c r="GC120" s="14"/>
      <c r="GD120" s="14"/>
      <c r="GE120" s="14"/>
      <c r="GF120" s="14"/>
      <c r="GG120" s="14"/>
      <c r="GH120" s="14"/>
      <c r="GI120" s="14"/>
      <c r="GJ120" s="14"/>
      <c r="GK120" s="14"/>
      <c r="GL120" s="14"/>
      <c r="GM120" s="14"/>
      <c r="GN120" s="14"/>
      <c r="GO120" s="14"/>
      <c r="GP120" s="14"/>
      <c r="GQ120" s="14"/>
      <c r="GR120" s="14"/>
      <c r="GS120" s="14"/>
      <c r="GT120" s="14"/>
      <c r="GU120" s="14"/>
      <c r="GV120" s="14"/>
      <c r="GW120" s="14"/>
      <c r="GX120" s="14"/>
      <c r="GY120" s="14"/>
      <c r="GZ120" s="14"/>
      <c r="HA120" s="14"/>
      <c r="HB120" s="14"/>
      <c r="HC120" s="14"/>
      <c r="HD120" s="14"/>
      <c r="HE120" s="14"/>
      <c r="HF120" s="14"/>
      <c r="HG120" s="14"/>
      <c r="HH120" s="14"/>
      <c r="HI120" s="14"/>
      <c r="HJ120" s="14"/>
      <c r="HK120" s="14"/>
      <c r="HL120" s="14"/>
      <c r="HM120" s="14"/>
      <c r="HN120" s="14"/>
      <c r="HO120" s="14"/>
      <c r="HP120" s="14"/>
      <c r="HQ120" s="14"/>
      <c r="HR120" s="14"/>
      <c r="HS120" s="14"/>
      <c r="HT120" s="14"/>
      <c r="HU120" s="14"/>
      <c r="HV120" s="14"/>
      <c r="HW120" s="14"/>
      <c r="HX120" s="14"/>
      <c r="HY120" s="14"/>
      <c r="HZ120" s="14"/>
      <c r="IA120" s="14"/>
      <c r="IB120" s="14"/>
      <c r="IC120" s="14"/>
      <c r="ID120" s="14"/>
      <c r="IE120" s="14"/>
      <c r="IF120" s="14"/>
      <c r="IG120" s="14"/>
      <c r="IH120" s="14"/>
      <c r="II120" s="14"/>
      <c r="IJ120" s="14"/>
      <c r="IK120" s="14"/>
      <c r="IL120" s="14"/>
      <c r="IM120" s="14"/>
      <c r="IN120" s="14"/>
      <c r="IO120" s="14"/>
      <c r="IP120" s="14"/>
      <c r="IQ120" s="14"/>
      <c r="IR120" s="14"/>
      <c r="IS120" s="14"/>
      <c r="IT120" s="14"/>
      <c r="IU120" s="14"/>
      <c r="IV120" s="14"/>
      <c r="IW120" s="14"/>
      <c r="IX120" s="14"/>
      <c r="IY120" s="14"/>
      <c r="IZ120" s="14"/>
      <c r="JA120" s="14"/>
      <c r="JB120" s="14"/>
      <c r="JC120" s="14"/>
      <c r="JD120" s="14"/>
      <c r="JE120" s="14"/>
      <c r="JF120" s="14"/>
      <c r="JG120" s="14"/>
      <c r="JH120" s="14"/>
      <c r="JI120" s="14"/>
      <c r="JJ120" s="14"/>
      <c r="JK120" s="14"/>
      <c r="JL120" s="14"/>
      <c r="JM120" s="14"/>
      <c r="JN120" s="14"/>
      <c r="JO120" s="14"/>
      <c r="JP120" s="14"/>
      <c r="JQ120" s="14"/>
      <c r="JR120" s="14"/>
      <c r="JS120" s="14"/>
      <c r="JT120" s="14"/>
      <c r="JU120" s="14"/>
      <c r="JV120" s="14"/>
      <c r="JW120" s="14"/>
      <c r="JX120" s="14"/>
      <c r="JY120" s="14"/>
      <c r="JZ120" s="14"/>
      <c r="KA120" s="14"/>
      <c r="KB120" s="14"/>
      <c r="KC120" s="14"/>
      <c r="KD120" s="14"/>
      <c r="KE120" s="14"/>
      <c r="KF120" s="14"/>
      <c r="KG120" s="14"/>
      <c r="KH120" s="14"/>
      <c r="KI120" s="14"/>
      <c r="KJ120" s="14"/>
      <c r="KK120" s="14"/>
      <c r="KL120" s="14"/>
      <c r="KM120" s="14"/>
      <c r="KN120" s="14"/>
      <c r="KO120" s="14"/>
      <c r="KP120" s="14"/>
      <c r="KQ120" s="14"/>
      <c r="KR120" s="14"/>
      <c r="KS120" s="14"/>
      <c r="KT120" s="14"/>
      <c r="KU120" s="14"/>
      <c r="KV120" s="14"/>
      <c r="KW120" s="14"/>
      <c r="KX120" s="14"/>
      <c r="KY120" s="14"/>
      <c r="KZ120" s="14"/>
      <c r="LA120" s="14"/>
      <c r="LB120" s="14"/>
      <c r="LC120" s="14"/>
      <c r="LD120" s="14"/>
      <c r="LE120" s="14"/>
      <c r="LF120" s="14"/>
      <c r="LG120" s="14"/>
      <c r="LH120" s="14"/>
      <c r="LI120" s="14"/>
      <c r="LJ120" s="14"/>
      <c r="LK120" s="14"/>
      <c r="LL120" s="14"/>
      <c r="LM120" s="14"/>
      <c r="LN120" s="14"/>
      <c r="LO120" s="14"/>
      <c r="LP120" s="14"/>
      <c r="LQ120" s="14"/>
      <c r="LR120" s="14"/>
      <c r="LS120" s="14"/>
      <c r="LT120" s="14"/>
      <c r="LU120" s="14"/>
      <c r="LV120" s="14"/>
      <c r="LW120" s="14"/>
      <c r="LX120" s="14"/>
      <c r="LY120" s="14"/>
      <c r="LZ120" s="14"/>
      <c r="MA120" s="14"/>
      <c r="MB120" s="14"/>
      <c r="MC120" s="14"/>
      <c r="MD120" s="14"/>
      <c r="ME120" s="14"/>
      <c r="MF120" s="14"/>
      <c r="MG120" s="14"/>
      <c r="MH120" s="14"/>
      <c r="MI120" s="14"/>
      <c r="MJ120" s="14"/>
      <c r="MK120" s="14"/>
      <c r="ML120" s="14"/>
      <c r="MM120" s="14"/>
      <c r="MN120" s="14"/>
      <c r="MO120" s="14"/>
      <c r="MP120" s="14"/>
      <c r="MQ120" s="14"/>
      <c r="MR120" s="14"/>
      <c r="MS120" s="14"/>
      <c r="MT120" s="14"/>
      <c r="MU120" s="14"/>
      <c r="MV120" s="14"/>
      <c r="MW120" s="14"/>
      <c r="MX120" s="14"/>
      <c r="MY120" s="14"/>
      <c r="MZ120" s="14"/>
      <c r="NA120" s="14"/>
      <c r="NB120" s="14"/>
      <c r="NC120" s="14"/>
      <c r="ND120" s="14"/>
      <c r="NE120" s="14"/>
      <c r="NF120" s="14"/>
      <c r="NG120" s="14"/>
      <c r="NH120" s="14"/>
      <c r="NI120" s="14"/>
      <c r="NJ120" s="14"/>
      <c r="NK120" s="14"/>
      <c r="NL120" s="14"/>
      <c r="NM120" s="14"/>
      <c r="NN120" s="14"/>
      <c r="NO120" s="14"/>
      <c r="NP120" s="14"/>
      <c r="NQ120" s="14"/>
      <c r="NR120" s="14"/>
      <c r="NS120" s="14"/>
      <c r="NT120" s="14"/>
      <c r="NU120" s="14"/>
      <c r="NV120" s="14"/>
      <c r="NW120" s="14"/>
      <c r="NX120" s="14"/>
      <c r="NY120" s="14"/>
      <c r="NZ120" s="14"/>
      <c r="OA120" s="14"/>
      <c r="OB120" s="14"/>
      <c r="OC120" s="14"/>
      <c r="OD120" s="14"/>
      <c r="OE120" s="14"/>
      <c r="OF120" s="14"/>
      <c r="OG120" s="14"/>
      <c r="OH120" s="14"/>
      <c r="OI120" s="14"/>
      <c r="OJ120" s="14"/>
      <c r="OK120" s="14"/>
      <c r="OL120" s="14"/>
      <c r="OM120" s="14"/>
      <c r="ON120" s="14"/>
      <c r="OO120" s="14"/>
      <c r="OP120" s="14"/>
      <c r="OQ120" s="14"/>
      <c r="OR120" s="14"/>
      <c r="OS120" s="14"/>
      <c r="OT120" s="14"/>
      <c r="OU120" s="14"/>
      <c r="OV120" s="14"/>
      <c r="OW120" s="14"/>
      <c r="OX120" s="14"/>
      <c r="OY120" s="14"/>
      <c r="OZ120" s="14"/>
      <c r="PA120" s="14"/>
      <c r="PB120" s="14"/>
      <c r="PC120" s="14"/>
      <c r="PD120" s="14"/>
      <c r="PE120" s="14"/>
      <c r="PF120" s="14"/>
      <c r="PG120" s="14"/>
      <c r="PH120" s="14"/>
      <c r="PI120" s="14"/>
      <c r="PJ120" s="14"/>
      <c r="PK120" s="14"/>
      <c r="PL120" s="14"/>
      <c r="PM120" s="14"/>
      <c r="PN120" s="14"/>
      <c r="PO120" s="14"/>
      <c r="PP120" s="14"/>
      <c r="PQ120" s="14"/>
      <c r="PR120" s="14"/>
      <c r="PS120" s="14"/>
      <c r="PT120" s="14"/>
      <c r="PU120" s="14"/>
      <c r="PV120" s="14"/>
      <c r="PW120" s="14"/>
      <c r="PX120" s="14"/>
      <c r="PY120" s="14"/>
      <c r="PZ120" s="14"/>
      <c r="QA120" s="14"/>
      <c r="QB120" s="14"/>
      <c r="QC120" s="14"/>
      <c r="QD120" s="14"/>
      <c r="QE120" s="14"/>
      <c r="QF120" s="14"/>
      <c r="QG120" s="14"/>
      <c r="QH120" s="14"/>
      <c r="QI120" s="14"/>
      <c r="QJ120" s="14"/>
      <c r="QK120" s="14"/>
      <c r="QL120" s="14"/>
      <c r="QM120" s="14"/>
      <c r="QN120" s="14"/>
      <c r="QO120" s="14"/>
      <c r="QP120" s="14"/>
      <c r="QQ120" s="14"/>
      <c r="QR120" s="14"/>
      <c r="QS120" s="14"/>
      <c r="QT120" s="14"/>
      <c r="QU120" s="14"/>
      <c r="QV120" s="14"/>
      <c r="QW120" s="14"/>
      <c r="QX120" s="14"/>
      <c r="QY120" s="14"/>
      <c r="QZ120" s="14"/>
      <c r="RA120" s="14"/>
      <c r="RB120" s="14"/>
      <c r="RC120" s="14"/>
      <c r="RD120" s="14"/>
      <c r="RE120" s="14"/>
      <c r="RF120" s="14"/>
      <c r="RG120" s="14"/>
      <c r="RH120" s="14"/>
      <c r="RI120" s="14"/>
      <c r="RJ120" s="14"/>
      <c r="RK120" s="14"/>
      <c r="RL120" s="14"/>
      <c r="RM120" s="14"/>
      <c r="RN120" s="14"/>
      <c r="RO120" s="14"/>
      <c r="RP120" s="14"/>
      <c r="RQ120" s="14"/>
      <c r="RR120" s="14"/>
      <c r="RS120" s="14"/>
      <c r="RT120" s="14"/>
      <c r="RU120" s="14"/>
      <c r="RV120" s="14"/>
      <c r="RW120" s="14"/>
      <c r="RX120" s="14"/>
      <c r="RY120" s="14"/>
      <c r="RZ120" s="14"/>
      <c r="SA120" s="14"/>
      <c r="SB120" s="14"/>
      <c r="SC120" s="14"/>
      <c r="SD120" s="14"/>
      <c r="SE120" s="14"/>
      <c r="SF120" s="14"/>
      <c r="SG120" s="14"/>
      <c r="SH120" s="14"/>
      <c r="SI120" s="14"/>
      <c r="SJ120" s="14"/>
      <c r="SK120" s="14"/>
      <c r="SL120" s="14"/>
      <c r="SM120" s="14"/>
      <c r="SN120" s="14"/>
      <c r="SO120" s="14"/>
      <c r="SP120" s="14"/>
      <c r="SQ120" s="14"/>
      <c r="SR120" s="14"/>
      <c r="SS120" s="14"/>
      <c r="ST120" s="14"/>
      <c r="SU120" s="14"/>
      <c r="SV120" s="14"/>
      <c r="SW120" s="14"/>
      <c r="SX120" s="14"/>
      <c r="SY120" s="14"/>
      <c r="SZ120" s="14"/>
      <c r="TA120" s="14"/>
      <c r="TB120" s="14"/>
      <c r="TC120" s="14"/>
      <c r="TD120" s="14"/>
      <c r="TE120" s="14"/>
      <c r="TF120" s="14"/>
      <c r="TG120" s="14"/>
      <c r="TH120" s="14"/>
      <c r="TI120" s="14"/>
      <c r="TJ120" s="14"/>
      <c r="TK120" s="14"/>
      <c r="TL120" s="14"/>
      <c r="TM120" s="14"/>
      <c r="TN120" s="14"/>
      <c r="TO120" s="14"/>
      <c r="TP120" s="14"/>
      <c r="TQ120" s="14"/>
      <c r="TR120" s="14"/>
      <c r="TS120" s="14"/>
      <c r="TT120" s="14"/>
      <c r="TU120" s="14"/>
      <c r="TV120" s="14"/>
      <c r="TW120" s="14"/>
      <c r="TX120" s="14"/>
      <c r="TY120" s="14"/>
      <c r="TZ120" s="14"/>
      <c r="UA120" s="14"/>
      <c r="UB120" s="14"/>
      <c r="UC120" s="14"/>
      <c r="UD120" s="14"/>
      <c r="UE120" s="14"/>
      <c r="UF120" s="14"/>
      <c r="UG120" s="14"/>
      <c r="UH120" s="14"/>
      <c r="UI120" s="14"/>
      <c r="UJ120" s="14"/>
      <c r="UK120" s="14"/>
      <c r="UL120" s="14"/>
      <c r="UM120" s="14"/>
      <c r="UN120" s="14"/>
      <c r="UO120" s="14"/>
      <c r="UP120" s="14"/>
      <c r="UQ120" s="14"/>
      <c r="UR120" s="14"/>
      <c r="US120" s="14"/>
      <c r="UT120" s="14"/>
      <c r="UU120" s="14"/>
      <c r="UV120" s="14"/>
      <c r="UW120" s="14"/>
      <c r="UX120" s="14"/>
      <c r="UY120" s="14"/>
      <c r="UZ120" s="14"/>
      <c r="VA120" s="14"/>
      <c r="VB120" s="14"/>
      <c r="VC120" s="14"/>
      <c r="VD120" s="14"/>
      <c r="VE120" s="14"/>
      <c r="VF120" s="14"/>
      <c r="VG120" s="14"/>
      <c r="VH120" s="14"/>
      <c r="VI120" s="14"/>
      <c r="VJ120" s="14"/>
      <c r="VK120" s="14"/>
      <c r="VL120" s="14"/>
      <c r="VM120" s="14"/>
      <c r="VN120" s="14"/>
      <c r="VO120" s="14"/>
      <c r="VP120" s="14"/>
      <c r="VQ120" s="14"/>
      <c r="VR120" s="14"/>
      <c r="VS120" s="14"/>
      <c r="VT120" s="14"/>
      <c r="VU120" s="14"/>
      <c r="VV120" s="14"/>
      <c r="VW120" s="14"/>
      <c r="VX120" s="14"/>
      <c r="VY120" s="14"/>
      <c r="VZ120" s="14"/>
      <c r="WA120" s="14"/>
      <c r="WB120" s="14"/>
      <c r="WC120" s="14"/>
      <c r="WD120" s="14"/>
      <c r="WE120" s="14"/>
      <c r="WF120" s="14"/>
      <c r="WG120" s="14"/>
      <c r="WH120" s="14"/>
      <c r="WI120" s="14"/>
      <c r="WJ120" s="14"/>
      <c r="WK120" s="14"/>
      <c r="WL120" s="14"/>
      <c r="WM120" s="14"/>
      <c r="WN120" s="14"/>
      <c r="WO120" s="14"/>
      <c r="WP120" s="14"/>
      <c r="WQ120" s="14"/>
      <c r="WR120" s="14"/>
      <c r="WS120" s="14"/>
      <c r="WT120" s="14"/>
      <c r="WU120" s="14"/>
      <c r="WV120" s="14"/>
      <c r="WW120" s="14"/>
      <c r="WX120" s="14"/>
      <c r="WY120" s="14"/>
      <c r="WZ120" s="14"/>
      <c r="XA120" s="14"/>
      <c r="XB120" s="14"/>
      <c r="XC120" s="14"/>
      <c r="XD120" s="14"/>
      <c r="XE120" s="14"/>
      <c r="XF120" s="14"/>
      <c r="XG120" s="14"/>
      <c r="XH120" s="14"/>
      <c r="XI120" s="14"/>
      <c r="XJ120" s="14"/>
      <c r="XK120" s="14"/>
      <c r="XL120" s="14"/>
      <c r="XM120" s="14"/>
      <c r="XN120" s="14"/>
      <c r="XO120" s="14"/>
      <c r="XP120" s="14"/>
      <c r="XQ120" s="14"/>
      <c r="XR120" s="14"/>
      <c r="XS120" s="14"/>
      <c r="XT120" s="14"/>
      <c r="XU120" s="14"/>
      <c r="XV120" s="14"/>
      <c r="XW120" s="14"/>
      <c r="XX120" s="14"/>
      <c r="XY120" s="14"/>
      <c r="XZ120" s="14"/>
      <c r="YA120" s="14"/>
      <c r="YB120" s="14"/>
      <c r="YC120" s="14"/>
      <c r="YD120" s="14"/>
      <c r="YE120" s="14"/>
      <c r="YF120" s="14"/>
      <c r="YG120" s="14"/>
      <c r="YH120" s="14"/>
      <c r="YI120" s="14"/>
      <c r="YJ120" s="14"/>
      <c r="YK120" s="14"/>
      <c r="YL120" s="14"/>
      <c r="YM120" s="14"/>
      <c r="YN120" s="14"/>
      <c r="YO120" s="14"/>
      <c r="YP120" s="14"/>
      <c r="YQ120" s="14"/>
      <c r="YR120" s="14"/>
      <c r="YS120" s="14"/>
      <c r="YT120" s="14"/>
      <c r="YU120" s="14"/>
      <c r="YV120" s="14"/>
      <c r="YW120" s="14"/>
      <c r="YX120" s="14"/>
      <c r="YY120" s="14"/>
      <c r="YZ120" s="14"/>
      <c r="ZA120" s="14"/>
      <c r="ZB120" s="14"/>
      <c r="ZC120" s="14"/>
      <c r="ZD120" s="14"/>
      <c r="ZE120" s="14"/>
      <c r="ZF120" s="14"/>
      <c r="ZG120" s="14"/>
      <c r="ZH120" s="14"/>
      <c r="ZI120" s="14"/>
      <c r="ZJ120" s="14"/>
      <c r="ZK120" s="14"/>
      <c r="ZL120" s="14"/>
      <c r="ZM120" s="14"/>
      <c r="ZN120" s="14"/>
      <c r="ZO120" s="14"/>
      <c r="ZP120" s="14"/>
      <c r="ZQ120" s="14"/>
      <c r="ZR120" s="14"/>
      <c r="ZS120" s="14"/>
      <c r="ZT120" s="14"/>
      <c r="ZU120" s="14"/>
      <c r="ZV120" s="14"/>
      <c r="ZW120" s="14"/>
      <c r="ZX120" s="14"/>
      <c r="ZY120" s="14"/>
      <c r="ZZ120" s="14"/>
    </row>
    <row r="121" spans="1:702" ht="20.100000000000001" customHeight="1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12"/>
      <c r="K121" s="12" t="s">
        <v>228</v>
      </c>
      <c r="L121" s="19"/>
      <c r="M121" s="19"/>
      <c r="N121" s="19"/>
      <c r="O121" s="19"/>
      <c r="P121" s="19"/>
      <c r="Q121" s="19"/>
      <c r="R121" s="30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  <c r="DL121" s="14"/>
      <c r="DM121" s="14"/>
      <c r="DN121" s="14"/>
      <c r="DO121" s="14"/>
      <c r="DP121" s="14"/>
      <c r="DQ121" s="14"/>
      <c r="DR121" s="14"/>
      <c r="DS121" s="14"/>
      <c r="DT121" s="14"/>
      <c r="DU121" s="14"/>
      <c r="DV121" s="14"/>
      <c r="DW121" s="14"/>
      <c r="DX121" s="14"/>
      <c r="DY121" s="14"/>
      <c r="DZ121" s="14"/>
      <c r="EA121" s="14"/>
      <c r="EB121" s="14"/>
      <c r="EC121" s="14"/>
      <c r="ED121" s="14"/>
      <c r="EE121" s="14"/>
      <c r="EF121" s="14"/>
      <c r="EG121" s="14"/>
      <c r="EH121" s="14"/>
      <c r="EI121" s="14"/>
      <c r="EJ121" s="14"/>
      <c r="EK121" s="14"/>
      <c r="EL121" s="14"/>
      <c r="EM121" s="14"/>
      <c r="EN121" s="14"/>
      <c r="EO121" s="14"/>
      <c r="EP121" s="14"/>
      <c r="EQ121" s="14"/>
      <c r="ER121" s="14"/>
      <c r="ES121" s="14"/>
      <c r="ET121" s="14"/>
      <c r="EU121" s="14"/>
      <c r="EV121" s="14"/>
      <c r="EW121" s="14"/>
      <c r="EX121" s="14"/>
      <c r="EY121" s="14"/>
      <c r="EZ121" s="14"/>
      <c r="FA121" s="14"/>
      <c r="FB121" s="14"/>
      <c r="FC121" s="14"/>
      <c r="FD121" s="14"/>
      <c r="FE121" s="14"/>
      <c r="FF121" s="14"/>
      <c r="FG121" s="14"/>
      <c r="FH121" s="14"/>
      <c r="FI121" s="14"/>
      <c r="FJ121" s="14"/>
      <c r="FK121" s="14"/>
      <c r="FL121" s="14"/>
      <c r="FM121" s="14"/>
      <c r="FN121" s="14"/>
      <c r="FO121" s="14"/>
      <c r="FP121" s="14"/>
      <c r="FQ121" s="14"/>
      <c r="FR121" s="14"/>
      <c r="FS121" s="14"/>
      <c r="FT121" s="14"/>
      <c r="FU121" s="14"/>
      <c r="FV121" s="14"/>
      <c r="FW121" s="14"/>
      <c r="FX121" s="14"/>
      <c r="FY121" s="14"/>
      <c r="FZ121" s="14"/>
      <c r="GA121" s="14"/>
      <c r="GB121" s="14"/>
      <c r="GC121" s="14"/>
      <c r="GD121" s="14"/>
      <c r="GE121" s="14"/>
      <c r="GF121" s="14"/>
      <c r="GG121" s="14"/>
      <c r="GH121" s="14"/>
      <c r="GI121" s="14"/>
      <c r="GJ121" s="14"/>
      <c r="GK121" s="14"/>
      <c r="GL121" s="14"/>
      <c r="GM121" s="14"/>
      <c r="GN121" s="14"/>
      <c r="GO121" s="14"/>
      <c r="GP121" s="14"/>
      <c r="GQ121" s="14"/>
      <c r="GR121" s="14"/>
      <c r="GS121" s="14"/>
      <c r="GT121" s="14"/>
      <c r="GU121" s="14"/>
      <c r="GV121" s="14"/>
      <c r="GW121" s="14"/>
      <c r="GX121" s="14"/>
      <c r="GY121" s="14"/>
      <c r="GZ121" s="14"/>
      <c r="HA121" s="14"/>
      <c r="HB121" s="14"/>
      <c r="HC121" s="14"/>
      <c r="HD121" s="14"/>
      <c r="HE121" s="14"/>
      <c r="HF121" s="14"/>
      <c r="HG121" s="14"/>
      <c r="HH121" s="14"/>
      <c r="HI121" s="14"/>
      <c r="HJ121" s="14"/>
      <c r="HK121" s="14"/>
      <c r="HL121" s="14"/>
      <c r="HM121" s="14"/>
      <c r="HN121" s="14"/>
      <c r="HO121" s="14"/>
      <c r="HP121" s="14"/>
      <c r="HQ121" s="14"/>
      <c r="HR121" s="14"/>
      <c r="HS121" s="14"/>
      <c r="HT121" s="14"/>
      <c r="HU121" s="14"/>
      <c r="HV121" s="14"/>
      <c r="HW121" s="14"/>
      <c r="HX121" s="14"/>
      <c r="HY121" s="14"/>
      <c r="HZ121" s="14"/>
      <c r="IA121" s="14"/>
      <c r="IB121" s="14"/>
      <c r="IC121" s="14"/>
      <c r="ID121" s="14"/>
      <c r="IE121" s="14"/>
      <c r="IF121" s="14"/>
      <c r="IG121" s="14"/>
      <c r="IH121" s="14"/>
      <c r="II121" s="14"/>
      <c r="IJ121" s="14"/>
      <c r="IK121" s="14"/>
      <c r="IL121" s="14"/>
      <c r="IM121" s="14"/>
      <c r="IN121" s="14"/>
      <c r="IO121" s="14"/>
      <c r="IP121" s="14"/>
      <c r="IQ121" s="14"/>
      <c r="IR121" s="14"/>
      <c r="IS121" s="14"/>
      <c r="IT121" s="14"/>
      <c r="IU121" s="14"/>
      <c r="IV121" s="14"/>
      <c r="IW121" s="14"/>
      <c r="IX121" s="14"/>
      <c r="IY121" s="14"/>
      <c r="IZ121" s="14"/>
      <c r="JA121" s="14"/>
      <c r="JB121" s="14"/>
      <c r="JC121" s="14"/>
      <c r="JD121" s="14"/>
      <c r="JE121" s="14"/>
      <c r="JF121" s="14"/>
      <c r="JG121" s="14"/>
      <c r="JH121" s="14"/>
      <c r="JI121" s="14"/>
      <c r="JJ121" s="14"/>
      <c r="JK121" s="14"/>
      <c r="JL121" s="14"/>
      <c r="JM121" s="14"/>
      <c r="JN121" s="14"/>
      <c r="JO121" s="14"/>
      <c r="JP121" s="14"/>
      <c r="JQ121" s="14"/>
      <c r="JR121" s="14"/>
      <c r="JS121" s="14"/>
      <c r="JT121" s="14"/>
      <c r="JU121" s="14"/>
      <c r="JV121" s="14"/>
      <c r="JW121" s="14"/>
      <c r="JX121" s="14"/>
      <c r="JY121" s="14"/>
      <c r="JZ121" s="14"/>
      <c r="KA121" s="14"/>
      <c r="KB121" s="14"/>
      <c r="KC121" s="14"/>
      <c r="KD121" s="14"/>
      <c r="KE121" s="14"/>
      <c r="KF121" s="14"/>
      <c r="KG121" s="14"/>
      <c r="KH121" s="14"/>
      <c r="KI121" s="14"/>
      <c r="KJ121" s="14"/>
      <c r="KK121" s="14"/>
      <c r="KL121" s="14"/>
      <c r="KM121" s="14"/>
      <c r="KN121" s="14"/>
      <c r="KO121" s="14"/>
      <c r="KP121" s="14"/>
      <c r="KQ121" s="14"/>
      <c r="KR121" s="14"/>
      <c r="KS121" s="14"/>
      <c r="KT121" s="14"/>
      <c r="KU121" s="14"/>
      <c r="KV121" s="14"/>
      <c r="KW121" s="14"/>
      <c r="KX121" s="14"/>
      <c r="KY121" s="14"/>
      <c r="KZ121" s="14"/>
      <c r="LA121" s="14"/>
      <c r="LB121" s="14"/>
      <c r="LC121" s="14"/>
      <c r="LD121" s="14"/>
      <c r="LE121" s="14"/>
      <c r="LF121" s="14"/>
      <c r="LG121" s="14"/>
      <c r="LH121" s="14"/>
      <c r="LI121" s="14"/>
      <c r="LJ121" s="14"/>
      <c r="LK121" s="14"/>
      <c r="LL121" s="14"/>
      <c r="LM121" s="14"/>
      <c r="LN121" s="14"/>
      <c r="LO121" s="14"/>
      <c r="LP121" s="14"/>
      <c r="LQ121" s="14"/>
      <c r="LR121" s="14"/>
      <c r="LS121" s="14"/>
      <c r="LT121" s="14"/>
      <c r="LU121" s="14"/>
      <c r="LV121" s="14"/>
      <c r="LW121" s="14"/>
      <c r="LX121" s="14"/>
      <c r="LY121" s="14"/>
      <c r="LZ121" s="14"/>
      <c r="MA121" s="14"/>
      <c r="MB121" s="14"/>
      <c r="MC121" s="14"/>
      <c r="MD121" s="14"/>
      <c r="ME121" s="14"/>
      <c r="MF121" s="14"/>
      <c r="MG121" s="14"/>
      <c r="MH121" s="14"/>
      <c r="MI121" s="14"/>
      <c r="MJ121" s="14"/>
      <c r="MK121" s="14"/>
      <c r="ML121" s="14"/>
      <c r="MM121" s="14"/>
      <c r="MN121" s="14"/>
      <c r="MO121" s="14"/>
      <c r="MP121" s="14"/>
      <c r="MQ121" s="14"/>
      <c r="MR121" s="14"/>
      <c r="MS121" s="14"/>
      <c r="MT121" s="14"/>
      <c r="MU121" s="14"/>
      <c r="MV121" s="14"/>
      <c r="MW121" s="14"/>
      <c r="MX121" s="14"/>
      <c r="MY121" s="14"/>
      <c r="MZ121" s="14"/>
      <c r="NA121" s="14"/>
      <c r="NB121" s="14"/>
      <c r="NC121" s="14"/>
      <c r="ND121" s="14"/>
      <c r="NE121" s="14"/>
      <c r="NF121" s="14"/>
      <c r="NG121" s="14"/>
      <c r="NH121" s="14"/>
      <c r="NI121" s="14"/>
      <c r="NJ121" s="14"/>
      <c r="NK121" s="14"/>
      <c r="NL121" s="14"/>
      <c r="NM121" s="14"/>
      <c r="NN121" s="14"/>
      <c r="NO121" s="14"/>
      <c r="NP121" s="14"/>
      <c r="NQ121" s="14"/>
      <c r="NR121" s="14"/>
      <c r="NS121" s="14"/>
      <c r="NT121" s="14"/>
      <c r="NU121" s="14"/>
      <c r="NV121" s="14"/>
      <c r="NW121" s="14"/>
      <c r="NX121" s="14"/>
      <c r="NY121" s="14"/>
      <c r="NZ121" s="14"/>
      <c r="OA121" s="14"/>
      <c r="OB121" s="14"/>
      <c r="OC121" s="14"/>
      <c r="OD121" s="14"/>
      <c r="OE121" s="14"/>
      <c r="OF121" s="14"/>
      <c r="OG121" s="14"/>
      <c r="OH121" s="14"/>
      <c r="OI121" s="14"/>
      <c r="OJ121" s="14"/>
      <c r="OK121" s="14"/>
      <c r="OL121" s="14"/>
      <c r="OM121" s="14"/>
      <c r="ON121" s="14"/>
      <c r="OO121" s="14"/>
      <c r="OP121" s="14"/>
      <c r="OQ121" s="14"/>
      <c r="OR121" s="14"/>
      <c r="OS121" s="14"/>
      <c r="OT121" s="14"/>
      <c r="OU121" s="14"/>
      <c r="OV121" s="14"/>
      <c r="OW121" s="14"/>
      <c r="OX121" s="14"/>
      <c r="OY121" s="14"/>
      <c r="OZ121" s="14"/>
      <c r="PA121" s="14"/>
      <c r="PB121" s="14"/>
      <c r="PC121" s="14"/>
      <c r="PD121" s="14"/>
      <c r="PE121" s="14"/>
      <c r="PF121" s="14"/>
      <c r="PG121" s="14"/>
      <c r="PH121" s="14"/>
      <c r="PI121" s="14"/>
      <c r="PJ121" s="14"/>
      <c r="PK121" s="14"/>
      <c r="PL121" s="14"/>
      <c r="PM121" s="14"/>
      <c r="PN121" s="14"/>
      <c r="PO121" s="14"/>
      <c r="PP121" s="14"/>
      <c r="PQ121" s="14"/>
      <c r="PR121" s="14"/>
      <c r="PS121" s="14"/>
      <c r="PT121" s="14"/>
      <c r="PU121" s="14"/>
      <c r="PV121" s="14"/>
      <c r="PW121" s="14"/>
      <c r="PX121" s="14"/>
      <c r="PY121" s="14"/>
      <c r="PZ121" s="14"/>
      <c r="QA121" s="14"/>
      <c r="QB121" s="14"/>
      <c r="QC121" s="14"/>
      <c r="QD121" s="14"/>
      <c r="QE121" s="14"/>
      <c r="QF121" s="14"/>
      <c r="QG121" s="14"/>
      <c r="QH121" s="14"/>
      <c r="QI121" s="14"/>
      <c r="QJ121" s="14"/>
      <c r="QK121" s="14"/>
      <c r="QL121" s="14"/>
      <c r="QM121" s="14"/>
      <c r="QN121" s="14"/>
      <c r="QO121" s="14"/>
      <c r="QP121" s="14"/>
      <c r="QQ121" s="14"/>
      <c r="QR121" s="14"/>
      <c r="QS121" s="14"/>
      <c r="QT121" s="14"/>
      <c r="QU121" s="14"/>
      <c r="QV121" s="14"/>
      <c r="QW121" s="14"/>
      <c r="QX121" s="14"/>
      <c r="QY121" s="14"/>
      <c r="QZ121" s="14"/>
      <c r="RA121" s="14"/>
      <c r="RB121" s="14"/>
      <c r="RC121" s="14"/>
      <c r="RD121" s="14"/>
      <c r="RE121" s="14"/>
      <c r="RF121" s="14"/>
      <c r="RG121" s="14"/>
      <c r="RH121" s="14"/>
      <c r="RI121" s="14"/>
      <c r="RJ121" s="14"/>
      <c r="RK121" s="14"/>
      <c r="RL121" s="14"/>
      <c r="RM121" s="14"/>
      <c r="RN121" s="14"/>
      <c r="RO121" s="14"/>
      <c r="RP121" s="14"/>
      <c r="RQ121" s="14"/>
      <c r="RR121" s="14"/>
      <c r="RS121" s="14"/>
      <c r="RT121" s="14"/>
      <c r="RU121" s="14"/>
      <c r="RV121" s="14"/>
      <c r="RW121" s="14"/>
      <c r="RX121" s="14"/>
      <c r="RY121" s="14"/>
      <c r="RZ121" s="14"/>
      <c r="SA121" s="14"/>
      <c r="SB121" s="14"/>
      <c r="SC121" s="14"/>
      <c r="SD121" s="14"/>
      <c r="SE121" s="14"/>
      <c r="SF121" s="14"/>
      <c r="SG121" s="14"/>
      <c r="SH121" s="14"/>
      <c r="SI121" s="14"/>
      <c r="SJ121" s="14"/>
      <c r="SK121" s="14"/>
      <c r="SL121" s="14"/>
      <c r="SM121" s="14"/>
      <c r="SN121" s="14"/>
      <c r="SO121" s="14"/>
      <c r="SP121" s="14"/>
      <c r="SQ121" s="14"/>
      <c r="SR121" s="14"/>
      <c r="SS121" s="14"/>
      <c r="ST121" s="14"/>
      <c r="SU121" s="14"/>
      <c r="SV121" s="14"/>
      <c r="SW121" s="14"/>
      <c r="SX121" s="14"/>
      <c r="SY121" s="14"/>
      <c r="SZ121" s="14"/>
      <c r="TA121" s="14"/>
      <c r="TB121" s="14"/>
      <c r="TC121" s="14"/>
      <c r="TD121" s="14"/>
      <c r="TE121" s="14"/>
      <c r="TF121" s="14"/>
      <c r="TG121" s="14"/>
      <c r="TH121" s="14"/>
      <c r="TI121" s="14"/>
      <c r="TJ121" s="14"/>
      <c r="TK121" s="14"/>
      <c r="TL121" s="14"/>
      <c r="TM121" s="14"/>
      <c r="TN121" s="14"/>
      <c r="TO121" s="14"/>
      <c r="TP121" s="14"/>
      <c r="TQ121" s="14"/>
      <c r="TR121" s="14"/>
      <c r="TS121" s="14"/>
      <c r="TT121" s="14"/>
      <c r="TU121" s="14"/>
      <c r="TV121" s="14"/>
      <c r="TW121" s="14"/>
      <c r="TX121" s="14"/>
      <c r="TY121" s="14"/>
      <c r="TZ121" s="14"/>
      <c r="UA121" s="14"/>
      <c r="UB121" s="14"/>
      <c r="UC121" s="14"/>
      <c r="UD121" s="14"/>
      <c r="UE121" s="14"/>
      <c r="UF121" s="14"/>
      <c r="UG121" s="14"/>
      <c r="UH121" s="14"/>
      <c r="UI121" s="14"/>
      <c r="UJ121" s="14"/>
      <c r="UK121" s="14"/>
      <c r="UL121" s="14"/>
      <c r="UM121" s="14"/>
      <c r="UN121" s="14"/>
      <c r="UO121" s="14"/>
      <c r="UP121" s="14"/>
      <c r="UQ121" s="14"/>
      <c r="UR121" s="14"/>
      <c r="US121" s="14"/>
      <c r="UT121" s="14"/>
      <c r="UU121" s="14"/>
      <c r="UV121" s="14"/>
      <c r="UW121" s="14"/>
      <c r="UX121" s="14"/>
      <c r="UY121" s="14"/>
      <c r="UZ121" s="14"/>
      <c r="VA121" s="14"/>
      <c r="VB121" s="14"/>
      <c r="VC121" s="14"/>
      <c r="VD121" s="14"/>
      <c r="VE121" s="14"/>
      <c r="VF121" s="14"/>
      <c r="VG121" s="14"/>
      <c r="VH121" s="14"/>
      <c r="VI121" s="14"/>
      <c r="VJ121" s="14"/>
      <c r="VK121" s="14"/>
      <c r="VL121" s="14"/>
      <c r="VM121" s="14"/>
      <c r="VN121" s="14"/>
      <c r="VO121" s="14"/>
      <c r="VP121" s="14"/>
      <c r="VQ121" s="14"/>
      <c r="VR121" s="14"/>
      <c r="VS121" s="14"/>
      <c r="VT121" s="14"/>
      <c r="VU121" s="14"/>
      <c r="VV121" s="14"/>
      <c r="VW121" s="14"/>
      <c r="VX121" s="14"/>
      <c r="VY121" s="14"/>
      <c r="VZ121" s="14"/>
      <c r="WA121" s="14"/>
      <c r="WB121" s="14"/>
      <c r="WC121" s="14"/>
      <c r="WD121" s="14"/>
      <c r="WE121" s="14"/>
      <c r="WF121" s="14"/>
      <c r="WG121" s="14"/>
      <c r="WH121" s="14"/>
      <c r="WI121" s="14"/>
      <c r="WJ121" s="14"/>
      <c r="WK121" s="14"/>
      <c r="WL121" s="14"/>
      <c r="WM121" s="14"/>
      <c r="WN121" s="14"/>
      <c r="WO121" s="14"/>
      <c r="WP121" s="14"/>
      <c r="WQ121" s="14"/>
      <c r="WR121" s="14"/>
      <c r="WS121" s="14"/>
      <c r="WT121" s="14"/>
      <c r="WU121" s="14"/>
      <c r="WV121" s="14"/>
      <c r="WW121" s="14"/>
      <c r="WX121" s="14"/>
      <c r="WY121" s="14"/>
      <c r="WZ121" s="14"/>
      <c r="XA121" s="14"/>
      <c r="XB121" s="14"/>
      <c r="XC121" s="14"/>
      <c r="XD121" s="14"/>
      <c r="XE121" s="14"/>
      <c r="XF121" s="14"/>
      <c r="XG121" s="14"/>
      <c r="XH121" s="14"/>
      <c r="XI121" s="14"/>
      <c r="XJ121" s="14"/>
      <c r="XK121" s="14"/>
      <c r="XL121" s="14"/>
      <c r="XM121" s="14"/>
      <c r="XN121" s="14"/>
      <c r="XO121" s="14"/>
      <c r="XP121" s="14"/>
      <c r="XQ121" s="14"/>
      <c r="XR121" s="14"/>
      <c r="XS121" s="14"/>
      <c r="XT121" s="14"/>
      <c r="XU121" s="14"/>
      <c r="XV121" s="14"/>
      <c r="XW121" s="14"/>
      <c r="XX121" s="14"/>
      <c r="XY121" s="14"/>
      <c r="XZ121" s="14"/>
      <c r="YA121" s="14"/>
      <c r="YB121" s="14"/>
      <c r="YC121" s="14"/>
      <c r="YD121" s="14"/>
      <c r="YE121" s="14"/>
      <c r="YF121" s="14"/>
      <c r="YG121" s="14"/>
      <c r="YH121" s="14"/>
      <c r="YI121" s="14"/>
      <c r="YJ121" s="14"/>
      <c r="YK121" s="14"/>
      <c r="YL121" s="14"/>
      <c r="YM121" s="14"/>
      <c r="YN121" s="14"/>
      <c r="YO121" s="14"/>
      <c r="YP121" s="14"/>
      <c r="YQ121" s="14"/>
      <c r="YR121" s="14"/>
      <c r="YS121" s="14"/>
      <c r="YT121" s="14"/>
      <c r="YU121" s="14"/>
      <c r="YV121" s="14"/>
      <c r="YW121" s="14"/>
      <c r="YX121" s="14"/>
      <c r="YY121" s="14"/>
      <c r="YZ121" s="14"/>
      <c r="ZA121" s="14"/>
      <c r="ZB121" s="14"/>
      <c r="ZC121" s="14"/>
      <c r="ZD121" s="14"/>
      <c r="ZE121" s="14"/>
      <c r="ZF121" s="14"/>
      <c r="ZG121" s="14"/>
      <c r="ZH121" s="14"/>
      <c r="ZI121" s="14"/>
      <c r="ZJ121" s="14"/>
      <c r="ZK121" s="14"/>
      <c r="ZL121" s="14"/>
      <c r="ZM121" s="14"/>
      <c r="ZN121" s="14"/>
      <c r="ZO121" s="14"/>
      <c r="ZP121" s="14"/>
      <c r="ZQ121" s="14"/>
      <c r="ZR121" s="14"/>
      <c r="ZS121" s="14"/>
      <c r="ZT121" s="14"/>
      <c r="ZU121" s="14"/>
      <c r="ZV121" s="14"/>
      <c r="ZW121" s="14"/>
      <c r="ZX121" s="14"/>
      <c r="ZY121" s="14"/>
      <c r="ZZ121" s="14"/>
    </row>
    <row r="122" spans="1:702" ht="15.95" customHeight="1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14"/>
      <c r="M122" s="14"/>
      <c r="N122" s="14"/>
      <c r="O122" s="14"/>
      <c r="P122" s="14"/>
      <c r="Q122" s="14"/>
      <c r="R122" s="26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  <c r="DA122" s="14"/>
      <c r="DB122" s="14"/>
      <c r="DC122" s="14"/>
      <c r="DD122" s="14"/>
      <c r="DE122" s="14"/>
      <c r="DF122" s="14"/>
      <c r="DG122" s="14"/>
      <c r="DH122" s="14"/>
      <c r="DI122" s="14"/>
      <c r="DJ122" s="14"/>
      <c r="DK122" s="14"/>
      <c r="DL122" s="14"/>
      <c r="DM122" s="14"/>
      <c r="DN122" s="14"/>
      <c r="DO122" s="14"/>
      <c r="DP122" s="14"/>
      <c r="DQ122" s="14"/>
      <c r="DR122" s="14"/>
      <c r="DS122" s="14"/>
      <c r="DT122" s="14"/>
      <c r="DU122" s="14"/>
      <c r="DV122" s="14"/>
      <c r="DW122" s="14"/>
      <c r="DX122" s="14"/>
      <c r="DY122" s="14"/>
      <c r="DZ122" s="14"/>
      <c r="EA122" s="14"/>
      <c r="EB122" s="14"/>
      <c r="EC122" s="14"/>
      <c r="ED122" s="14"/>
      <c r="EE122" s="14"/>
      <c r="EF122" s="14"/>
      <c r="EG122" s="14"/>
      <c r="EH122" s="14"/>
      <c r="EI122" s="14"/>
      <c r="EJ122" s="14"/>
      <c r="EK122" s="14"/>
      <c r="EL122" s="14"/>
      <c r="EM122" s="14"/>
      <c r="EN122" s="14"/>
      <c r="EO122" s="14"/>
      <c r="EP122" s="14"/>
      <c r="EQ122" s="14"/>
      <c r="ER122" s="14"/>
      <c r="ES122" s="14"/>
      <c r="ET122" s="14"/>
      <c r="EU122" s="14"/>
      <c r="EV122" s="14"/>
      <c r="EW122" s="14"/>
      <c r="EX122" s="14"/>
      <c r="EY122" s="14"/>
      <c r="EZ122" s="14"/>
      <c r="FA122" s="14"/>
      <c r="FB122" s="14"/>
      <c r="FC122" s="14"/>
      <c r="FD122" s="14"/>
      <c r="FE122" s="14"/>
      <c r="FF122" s="14"/>
      <c r="FG122" s="14"/>
      <c r="FH122" s="14"/>
      <c r="FI122" s="14"/>
      <c r="FJ122" s="14"/>
      <c r="FK122" s="14"/>
      <c r="FL122" s="14"/>
      <c r="FM122" s="14"/>
      <c r="FN122" s="14"/>
      <c r="FO122" s="14"/>
      <c r="FP122" s="14"/>
      <c r="FQ122" s="14"/>
      <c r="FR122" s="14"/>
      <c r="FS122" s="14"/>
      <c r="FT122" s="14"/>
      <c r="FU122" s="14"/>
      <c r="FV122" s="14"/>
      <c r="FW122" s="14"/>
      <c r="FX122" s="14"/>
      <c r="FY122" s="14"/>
      <c r="FZ122" s="14"/>
      <c r="GA122" s="14"/>
      <c r="GB122" s="14"/>
      <c r="GC122" s="14"/>
      <c r="GD122" s="14"/>
      <c r="GE122" s="14"/>
      <c r="GF122" s="14"/>
      <c r="GG122" s="14"/>
      <c r="GH122" s="14"/>
      <c r="GI122" s="14"/>
      <c r="GJ122" s="14"/>
      <c r="GK122" s="14"/>
      <c r="GL122" s="14"/>
      <c r="GM122" s="14"/>
      <c r="GN122" s="14"/>
      <c r="GO122" s="14"/>
      <c r="GP122" s="14"/>
      <c r="GQ122" s="14"/>
      <c r="GR122" s="14"/>
      <c r="GS122" s="14"/>
      <c r="GT122" s="14"/>
      <c r="GU122" s="14"/>
      <c r="GV122" s="14"/>
      <c r="GW122" s="14"/>
      <c r="GX122" s="14"/>
      <c r="GY122" s="14"/>
      <c r="GZ122" s="14"/>
      <c r="HA122" s="14"/>
      <c r="HB122" s="14"/>
      <c r="HC122" s="14"/>
      <c r="HD122" s="14"/>
      <c r="HE122" s="14"/>
      <c r="HF122" s="14"/>
      <c r="HG122" s="14"/>
      <c r="HH122" s="14"/>
      <c r="HI122" s="14"/>
      <c r="HJ122" s="14"/>
      <c r="HK122" s="14"/>
      <c r="HL122" s="14"/>
      <c r="HM122" s="14"/>
      <c r="HN122" s="14"/>
      <c r="HO122" s="14"/>
      <c r="HP122" s="14"/>
      <c r="HQ122" s="14"/>
      <c r="HR122" s="14"/>
      <c r="HS122" s="14"/>
      <c r="HT122" s="14"/>
      <c r="HU122" s="14"/>
      <c r="HV122" s="14"/>
      <c r="HW122" s="14"/>
      <c r="HX122" s="14"/>
      <c r="HY122" s="14"/>
      <c r="HZ122" s="14"/>
      <c r="IA122" s="14"/>
      <c r="IB122" s="14"/>
      <c r="IC122" s="14"/>
      <c r="ID122" s="14"/>
      <c r="IE122" s="14"/>
      <c r="IF122" s="14"/>
      <c r="IG122" s="14"/>
      <c r="IH122" s="14"/>
      <c r="II122" s="14"/>
      <c r="IJ122" s="14"/>
      <c r="IK122" s="14"/>
      <c r="IL122" s="14"/>
      <c r="IM122" s="14"/>
      <c r="IN122" s="14"/>
      <c r="IO122" s="14"/>
      <c r="IP122" s="14"/>
      <c r="IQ122" s="14"/>
      <c r="IR122" s="14"/>
      <c r="IS122" s="14"/>
      <c r="IT122" s="14"/>
      <c r="IU122" s="14"/>
      <c r="IV122" s="14"/>
      <c r="IW122" s="14"/>
      <c r="IX122" s="14"/>
      <c r="IY122" s="14"/>
      <c r="IZ122" s="14"/>
      <c r="JA122" s="14"/>
      <c r="JB122" s="14"/>
      <c r="JC122" s="14"/>
      <c r="JD122" s="14"/>
      <c r="JE122" s="14"/>
      <c r="JF122" s="14"/>
      <c r="JG122" s="14"/>
      <c r="JH122" s="14"/>
      <c r="JI122" s="14"/>
      <c r="JJ122" s="14"/>
      <c r="JK122" s="14"/>
      <c r="JL122" s="14"/>
      <c r="JM122" s="14"/>
      <c r="JN122" s="14"/>
      <c r="JO122" s="14"/>
      <c r="JP122" s="14"/>
      <c r="JQ122" s="14"/>
      <c r="JR122" s="14"/>
      <c r="JS122" s="14"/>
      <c r="JT122" s="14"/>
      <c r="JU122" s="14"/>
      <c r="JV122" s="14"/>
      <c r="JW122" s="14"/>
      <c r="JX122" s="14"/>
      <c r="JY122" s="14"/>
      <c r="JZ122" s="14"/>
      <c r="KA122" s="14"/>
      <c r="KB122" s="14"/>
      <c r="KC122" s="14"/>
      <c r="KD122" s="14"/>
      <c r="KE122" s="14"/>
      <c r="KF122" s="14"/>
      <c r="KG122" s="14"/>
      <c r="KH122" s="14"/>
      <c r="KI122" s="14"/>
      <c r="KJ122" s="14"/>
      <c r="KK122" s="14"/>
      <c r="KL122" s="14"/>
      <c r="KM122" s="14"/>
      <c r="KN122" s="14"/>
      <c r="KO122" s="14"/>
      <c r="KP122" s="14"/>
      <c r="KQ122" s="14"/>
      <c r="KR122" s="14"/>
      <c r="KS122" s="14"/>
      <c r="KT122" s="14"/>
      <c r="KU122" s="14"/>
      <c r="KV122" s="14"/>
      <c r="KW122" s="14"/>
      <c r="KX122" s="14"/>
      <c r="KY122" s="14"/>
      <c r="KZ122" s="14"/>
      <c r="LA122" s="14"/>
      <c r="LB122" s="14"/>
      <c r="LC122" s="14"/>
      <c r="LD122" s="14"/>
      <c r="LE122" s="14"/>
      <c r="LF122" s="14"/>
      <c r="LG122" s="14"/>
      <c r="LH122" s="14"/>
      <c r="LI122" s="14"/>
      <c r="LJ122" s="14"/>
      <c r="LK122" s="14"/>
      <c r="LL122" s="14"/>
      <c r="LM122" s="14"/>
      <c r="LN122" s="14"/>
      <c r="LO122" s="14"/>
      <c r="LP122" s="14"/>
      <c r="LQ122" s="14"/>
      <c r="LR122" s="14"/>
      <c r="LS122" s="14"/>
      <c r="LT122" s="14"/>
      <c r="LU122" s="14"/>
      <c r="LV122" s="14"/>
      <c r="LW122" s="14"/>
      <c r="LX122" s="14"/>
      <c r="LY122" s="14"/>
      <c r="LZ122" s="14"/>
      <c r="MA122" s="14"/>
      <c r="MB122" s="14"/>
      <c r="MC122" s="14"/>
      <c r="MD122" s="14"/>
      <c r="ME122" s="14"/>
      <c r="MF122" s="14"/>
      <c r="MG122" s="14"/>
      <c r="MH122" s="14"/>
      <c r="MI122" s="14"/>
      <c r="MJ122" s="14"/>
      <c r="MK122" s="14"/>
      <c r="ML122" s="14"/>
      <c r="MM122" s="14"/>
      <c r="MN122" s="14"/>
      <c r="MO122" s="14"/>
      <c r="MP122" s="14"/>
      <c r="MQ122" s="14"/>
      <c r="MR122" s="14"/>
      <c r="MS122" s="14"/>
      <c r="MT122" s="14"/>
      <c r="MU122" s="14"/>
      <c r="MV122" s="14"/>
      <c r="MW122" s="14"/>
      <c r="MX122" s="14"/>
      <c r="MY122" s="14"/>
      <c r="MZ122" s="14"/>
      <c r="NA122" s="14"/>
      <c r="NB122" s="14"/>
      <c r="NC122" s="14"/>
      <c r="ND122" s="14"/>
      <c r="NE122" s="14"/>
      <c r="NF122" s="14"/>
      <c r="NG122" s="14"/>
      <c r="NH122" s="14"/>
      <c r="NI122" s="14"/>
      <c r="NJ122" s="14"/>
      <c r="NK122" s="14"/>
      <c r="NL122" s="14"/>
      <c r="NM122" s="14"/>
      <c r="NN122" s="14"/>
      <c r="NO122" s="14"/>
      <c r="NP122" s="14"/>
      <c r="NQ122" s="14"/>
      <c r="NR122" s="14"/>
      <c r="NS122" s="14"/>
      <c r="NT122" s="14"/>
      <c r="NU122" s="14"/>
      <c r="NV122" s="14"/>
      <c r="NW122" s="14"/>
      <c r="NX122" s="14"/>
      <c r="NY122" s="14"/>
      <c r="NZ122" s="14"/>
      <c r="OA122" s="14"/>
      <c r="OB122" s="14"/>
      <c r="OC122" s="14"/>
      <c r="OD122" s="14"/>
      <c r="OE122" s="14"/>
      <c r="OF122" s="14"/>
      <c r="OG122" s="14"/>
      <c r="OH122" s="14"/>
      <c r="OI122" s="14"/>
      <c r="OJ122" s="14"/>
      <c r="OK122" s="14"/>
      <c r="OL122" s="14"/>
      <c r="OM122" s="14"/>
      <c r="ON122" s="14"/>
      <c r="OO122" s="14"/>
      <c r="OP122" s="14"/>
      <c r="OQ122" s="14"/>
      <c r="OR122" s="14"/>
      <c r="OS122" s="14"/>
      <c r="OT122" s="14"/>
      <c r="OU122" s="14"/>
      <c r="OV122" s="14"/>
      <c r="OW122" s="14"/>
      <c r="OX122" s="14"/>
      <c r="OY122" s="14"/>
      <c r="OZ122" s="14"/>
      <c r="PA122" s="14"/>
      <c r="PB122" s="14"/>
      <c r="PC122" s="14"/>
      <c r="PD122" s="14"/>
      <c r="PE122" s="14"/>
      <c r="PF122" s="14"/>
      <c r="PG122" s="14"/>
      <c r="PH122" s="14"/>
      <c r="PI122" s="14"/>
      <c r="PJ122" s="14"/>
      <c r="PK122" s="14"/>
      <c r="PL122" s="14"/>
      <c r="PM122" s="14"/>
      <c r="PN122" s="14"/>
      <c r="PO122" s="14"/>
      <c r="PP122" s="14"/>
      <c r="PQ122" s="14"/>
      <c r="PR122" s="14"/>
      <c r="PS122" s="14"/>
      <c r="PT122" s="14"/>
      <c r="PU122" s="14"/>
      <c r="PV122" s="14"/>
      <c r="PW122" s="14"/>
      <c r="PX122" s="14"/>
      <c r="PY122" s="14"/>
      <c r="PZ122" s="14"/>
      <c r="QA122" s="14"/>
      <c r="QB122" s="14"/>
      <c r="QC122" s="14"/>
      <c r="QD122" s="14"/>
      <c r="QE122" s="14"/>
      <c r="QF122" s="14"/>
      <c r="QG122" s="14"/>
      <c r="QH122" s="14"/>
      <c r="QI122" s="14"/>
      <c r="QJ122" s="14"/>
      <c r="QK122" s="14"/>
      <c r="QL122" s="14"/>
      <c r="QM122" s="14"/>
      <c r="QN122" s="14"/>
      <c r="QO122" s="14"/>
      <c r="QP122" s="14"/>
      <c r="QQ122" s="14"/>
      <c r="QR122" s="14"/>
      <c r="QS122" s="14"/>
      <c r="QT122" s="14"/>
      <c r="QU122" s="14"/>
      <c r="QV122" s="14"/>
      <c r="QW122" s="14"/>
      <c r="QX122" s="14"/>
      <c r="QY122" s="14"/>
      <c r="QZ122" s="14"/>
      <c r="RA122" s="14"/>
      <c r="RB122" s="14"/>
      <c r="RC122" s="14"/>
      <c r="RD122" s="14"/>
      <c r="RE122" s="14"/>
      <c r="RF122" s="14"/>
      <c r="RG122" s="14"/>
      <c r="RH122" s="14"/>
      <c r="RI122" s="14"/>
      <c r="RJ122" s="14"/>
      <c r="RK122" s="14"/>
      <c r="RL122" s="14"/>
      <c r="RM122" s="14"/>
      <c r="RN122" s="14"/>
      <c r="RO122" s="14"/>
      <c r="RP122" s="14"/>
      <c r="RQ122" s="14"/>
      <c r="RR122" s="14"/>
      <c r="RS122" s="14"/>
      <c r="RT122" s="14"/>
      <c r="RU122" s="14"/>
      <c r="RV122" s="14"/>
      <c r="RW122" s="14"/>
      <c r="RX122" s="14"/>
      <c r="RY122" s="14"/>
      <c r="RZ122" s="14"/>
      <c r="SA122" s="14"/>
      <c r="SB122" s="14"/>
      <c r="SC122" s="14"/>
      <c r="SD122" s="14"/>
      <c r="SE122" s="14"/>
      <c r="SF122" s="14"/>
      <c r="SG122" s="14"/>
      <c r="SH122" s="14"/>
      <c r="SI122" s="14"/>
      <c r="SJ122" s="14"/>
      <c r="SK122" s="14"/>
      <c r="SL122" s="14"/>
      <c r="SM122" s="14"/>
      <c r="SN122" s="14"/>
      <c r="SO122" s="14"/>
      <c r="SP122" s="14"/>
      <c r="SQ122" s="14"/>
      <c r="SR122" s="14"/>
      <c r="SS122" s="14"/>
      <c r="ST122" s="14"/>
      <c r="SU122" s="14"/>
      <c r="SV122" s="14"/>
      <c r="SW122" s="14"/>
      <c r="SX122" s="14"/>
      <c r="SY122" s="14"/>
      <c r="SZ122" s="14"/>
      <c r="TA122" s="14"/>
      <c r="TB122" s="14"/>
      <c r="TC122" s="14"/>
      <c r="TD122" s="14"/>
      <c r="TE122" s="14"/>
      <c r="TF122" s="14"/>
      <c r="TG122" s="14"/>
      <c r="TH122" s="14"/>
      <c r="TI122" s="14"/>
      <c r="TJ122" s="14"/>
      <c r="TK122" s="14"/>
      <c r="TL122" s="14"/>
      <c r="TM122" s="14"/>
      <c r="TN122" s="14"/>
      <c r="TO122" s="14"/>
      <c r="TP122" s="14"/>
      <c r="TQ122" s="14"/>
      <c r="TR122" s="14"/>
      <c r="TS122" s="14"/>
      <c r="TT122" s="14"/>
      <c r="TU122" s="14"/>
      <c r="TV122" s="14"/>
      <c r="TW122" s="14"/>
      <c r="TX122" s="14"/>
      <c r="TY122" s="14"/>
      <c r="TZ122" s="14"/>
      <c r="UA122" s="14"/>
      <c r="UB122" s="14"/>
      <c r="UC122" s="14"/>
      <c r="UD122" s="14"/>
      <c r="UE122" s="14"/>
      <c r="UF122" s="14"/>
      <c r="UG122" s="14"/>
      <c r="UH122" s="14"/>
      <c r="UI122" s="14"/>
      <c r="UJ122" s="14"/>
      <c r="UK122" s="14"/>
      <c r="UL122" s="14"/>
      <c r="UM122" s="14"/>
      <c r="UN122" s="14"/>
      <c r="UO122" s="14"/>
      <c r="UP122" s="14"/>
      <c r="UQ122" s="14"/>
      <c r="UR122" s="14"/>
      <c r="US122" s="14"/>
      <c r="UT122" s="14"/>
      <c r="UU122" s="14"/>
      <c r="UV122" s="14"/>
      <c r="UW122" s="14"/>
      <c r="UX122" s="14"/>
      <c r="UY122" s="14"/>
      <c r="UZ122" s="14"/>
      <c r="VA122" s="14"/>
      <c r="VB122" s="14"/>
      <c r="VC122" s="14"/>
      <c r="VD122" s="14"/>
      <c r="VE122" s="14"/>
      <c r="VF122" s="14"/>
      <c r="VG122" s="14"/>
      <c r="VH122" s="14"/>
      <c r="VI122" s="14"/>
      <c r="VJ122" s="14"/>
      <c r="VK122" s="14"/>
      <c r="VL122" s="14"/>
      <c r="VM122" s="14"/>
      <c r="VN122" s="14"/>
      <c r="VO122" s="14"/>
      <c r="VP122" s="14"/>
      <c r="VQ122" s="14"/>
      <c r="VR122" s="14"/>
      <c r="VS122" s="14"/>
      <c r="VT122" s="14"/>
      <c r="VU122" s="14"/>
      <c r="VV122" s="14"/>
      <c r="VW122" s="14"/>
      <c r="VX122" s="14"/>
      <c r="VY122" s="14"/>
      <c r="VZ122" s="14"/>
      <c r="WA122" s="14"/>
      <c r="WB122" s="14"/>
      <c r="WC122" s="14"/>
      <c r="WD122" s="14"/>
      <c r="WE122" s="14"/>
      <c r="WF122" s="14"/>
      <c r="WG122" s="14"/>
      <c r="WH122" s="14"/>
      <c r="WI122" s="14"/>
      <c r="WJ122" s="14"/>
      <c r="WK122" s="14"/>
      <c r="WL122" s="14"/>
      <c r="WM122" s="14"/>
      <c r="WN122" s="14"/>
      <c r="WO122" s="14"/>
      <c r="WP122" s="14"/>
      <c r="WQ122" s="14"/>
      <c r="WR122" s="14"/>
      <c r="WS122" s="14"/>
      <c r="WT122" s="14"/>
      <c r="WU122" s="14"/>
      <c r="WV122" s="14"/>
      <c r="WW122" s="14"/>
      <c r="WX122" s="14"/>
      <c r="WY122" s="14"/>
      <c r="WZ122" s="14"/>
      <c r="XA122" s="14"/>
      <c r="XB122" s="14"/>
      <c r="XC122" s="14"/>
      <c r="XD122" s="14"/>
      <c r="XE122" s="14"/>
      <c r="XF122" s="14"/>
      <c r="XG122" s="14"/>
      <c r="XH122" s="14"/>
      <c r="XI122" s="14"/>
      <c r="XJ122" s="14"/>
      <c r="XK122" s="14"/>
      <c r="XL122" s="14"/>
      <c r="XM122" s="14"/>
      <c r="XN122" s="14"/>
      <c r="XO122" s="14"/>
      <c r="XP122" s="14"/>
      <c r="XQ122" s="14"/>
      <c r="XR122" s="14"/>
      <c r="XS122" s="14"/>
      <c r="XT122" s="14"/>
      <c r="XU122" s="14"/>
      <c r="XV122" s="14"/>
      <c r="XW122" s="14"/>
      <c r="XX122" s="14"/>
      <c r="XY122" s="14"/>
      <c r="XZ122" s="14"/>
      <c r="YA122" s="14"/>
      <c r="YB122" s="14"/>
      <c r="YC122" s="14"/>
      <c r="YD122" s="14"/>
      <c r="YE122" s="14"/>
      <c r="YF122" s="14"/>
      <c r="YG122" s="14"/>
      <c r="YH122" s="14"/>
      <c r="YI122" s="14"/>
      <c r="YJ122" s="14"/>
      <c r="YK122" s="14"/>
      <c r="YL122" s="14"/>
      <c r="YM122" s="14"/>
      <c r="YN122" s="14"/>
      <c r="YO122" s="14"/>
      <c r="YP122" s="14"/>
      <c r="YQ122" s="14"/>
      <c r="YR122" s="14"/>
      <c r="YS122" s="14"/>
      <c r="YT122" s="14"/>
      <c r="YU122" s="14"/>
      <c r="YV122" s="14"/>
      <c r="YW122" s="14"/>
      <c r="YX122" s="14"/>
      <c r="YY122" s="14"/>
      <c r="YZ122" s="14"/>
      <c r="ZA122" s="14"/>
      <c r="ZB122" s="14"/>
      <c r="ZC122" s="14"/>
      <c r="ZD122" s="14"/>
      <c r="ZE122" s="14"/>
      <c r="ZF122" s="14"/>
      <c r="ZG122" s="14"/>
      <c r="ZH122" s="14"/>
      <c r="ZI122" s="14"/>
      <c r="ZJ122" s="14"/>
      <c r="ZK122" s="14"/>
      <c r="ZL122" s="14"/>
      <c r="ZM122" s="14"/>
      <c r="ZN122" s="14"/>
      <c r="ZO122" s="14"/>
      <c r="ZP122" s="14"/>
      <c r="ZQ122" s="14"/>
      <c r="ZR122" s="14"/>
      <c r="ZS122" s="14"/>
      <c r="ZT122" s="14"/>
      <c r="ZU122" s="14"/>
      <c r="ZV122" s="14"/>
      <c r="ZW122" s="14"/>
      <c r="ZX122" s="14"/>
      <c r="ZY122" s="14"/>
      <c r="ZZ122" s="14"/>
    </row>
    <row r="123" spans="1:702" ht="15.95" customHeight="1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11" t="s">
        <v>229</v>
      </c>
      <c r="K123" s="11" t="s">
        <v>230</v>
      </c>
      <c r="L123" s="20">
        <v>2003918</v>
      </c>
      <c r="M123" s="20">
        <v>2003918</v>
      </c>
      <c r="N123" s="20">
        <v>0</v>
      </c>
      <c r="O123" s="20">
        <v>2003918</v>
      </c>
      <c r="P123" s="20">
        <v>856460.28</v>
      </c>
      <c r="Q123" s="20">
        <v>-1147457.72</v>
      </c>
      <c r="R123" s="31">
        <v>0.43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20">
        <v>0</v>
      </c>
      <c r="BE123" s="20">
        <v>0</v>
      </c>
      <c r="BF123" s="20">
        <v>1624574.75</v>
      </c>
      <c r="BG123" s="20">
        <v>733934.21</v>
      </c>
      <c r="BH123" s="20">
        <v>0.45</v>
      </c>
      <c r="BI123" s="20">
        <v>0</v>
      </c>
      <c r="BJ123" s="20">
        <v>0</v>
      </c>
      <c r="BK123" s="20">
        <v>0</v>
      </c>
      <c r="BL123" s="20">
        <v>31850</v>
      </c>
      <c r="BM123" s="20">
        <v>1083.5</v>
      </c>
      <c r="BN123" s="20">
        <v>0.03</v>
      </c>
      <c r="BO123" s="20">
        <v>0</v>
      </c>
      <c r="BP123" s="20">
        <v>0</v>
      </c>
      <c r="BQ123" s="20">
        <v>0</v>
      </c>
      <c r="BR123" s="20">
        <v>0</v>
      </c>
      <c r="BS123" s="20">
        <v>0</v>
      </c>
      <c r="BT123" s="20">
        <v>0</v>
      </c>
      <c r="BU123" s="20">
        <v>299493.25</v>
      </c>
      <c r="BV123" s="20">
        <v>121442.57</v>
      </c>
      <c r="BW123" s="20">
        <v>0.41</v>
      </c>
      <c r="BX123" s="20">
        <v>0</v>
      </c>
      <c r="BY123" s="20">
        <v>0</v>
      </c>
      <c r="BZ123" s="20">
        <v>0</v>
      </c>
      <c r="CA123" s="20">
        <v>0</v>
      </c>
      <c r="CB123" s="20">
        <v>0</v>
      </c>
      <c r="CC123" s="20">
        <v>0</v>
      </c>
      <c r="CD123" s="20">
        <v>40000</v>
      </c>
      <c r="CE123" s="20">
        <v>0</v>
      </c>
      <c r="CF123" s="20">
        <v>0</v>
      </c>
      <c r="CG123" s="20">
        <v>0</v>
      </c>
      <c r="CH123" s="20">
        <v>0</v>
      </c>
      <c r="CI123" s="20">
        <v>0</v>
      </c>
      <c r="CJ123" s="20">
        <v>0</v>
      </c>
      <c r="CK123" s="20">
        <v>0</v>
      </c>
      <c r="CL123" s="20">
        <v>0</v>
      </c>
      <c r="CM123" s="20">
        <v>8000</v>
      </c>
      <c r="CN123" s="20">
        <v>0</v>
      </c>
      <c r="CO123" s="20">
        <v>0</v>
      </c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4"/>
      <c r="DF123" s="14"/>
      <c r="DG123" s="14"/>
      <c r="DH123" s="14"/>
      <c r="DI123" s="14"/>
      <c r="DJ123" s="14"/>
      <c r="DK123" s="14"/>
      <c r="DL123" s="14"/>
      <c r="DM123" s="14"/>
      <c r="DN123" s="14"/>
      <c r="DO123" s="14"/>
      <c r="DP123" s="14"/>
      <c r="DQ123" s="14"/>
      <c r="DR123" s="14"/>
      <c r="DS123" s="14"/>
      <c r="DT123" s="14"/>
      <c r="DU123" s="14"/>
      <c r="DV123" s="14"/>
      <c r="DW123" s="14"/>
      <c r="DX123" s="14"/>
      <c r="DY123" s="14"/>
      <c r="DZ123" s="14"/>
      <c r="EA123" s="14"/>
      <c r="EB123" s="14"/>
      <c r="EC123" s="14"/>
      <c r="ED123" s="14"/>
      <c r="EE123" s="14"/>
      <c r="EF123" s="14"/>
      <c r="EG123" s="14"/>
      <c r="EH123" s="14"/>
      <c r="EI123" s="14"/>
      <c r="EJ123" s="14"/>
      <c r="EK123" s="14"/>
      <c r="EL123" s="14"/>
      <c r="EM123" s="14"/>
      <c r="EN123" s="14"/>
      <c r="EO123" s="14"/>
      <c r="EP123" s="14"/>
      <c r="EQ123" s="14"/>
      <c r="ER123" s="14"/>
      <c r="ES123" s="14"/>
      <c r="ET123" s="14"/>
      <c r="EU123" s="14"/>
      <c r="EV123" s="14"/>
      <c r="EW123" s="14"/>
      <c r="EX123" s="14"/>
      <c r="EY123" s="14"/>
      <c r="EZ123" s="14"/>
      <c r="FA123" s="14"/>
      <c r="FB123" s="14"/>
      <c r="FC123" s="14"/>
      <c r="FD123" s="14"/>
      <c r="FE123" s="14"/>
      <c r="FF123" s="14"/>
      <c r="FG123" s="14"/>
      <c r="FH123" s="14"/>
      <c r="FI123" s="14"/>
      <c r="FJ123" s="14"/>
      <c r="FK123" s="14"/>
      <c r="FL123" s="14"/>
      <c r="FM123" s="14"/>
      <c r="FN123" s="14"/>
      <c r="FO123" s="14"/>
      <c r="FP123" s="14"/>
      <c r="FQ123" s="14"/>
      <c r="FR123" s="14"/>
      <c r="FS123" s="14"/>
      <c r="FT123" s="14"/>
      <c r="FU123" s="14"/>
      <c r="FV123" s="14"/>
      <c r="FW123" s="14"/>
      <c r="FX123" s="14"/>
      <c r="FY123" s="14"/>
      <c r="FZ123" s="14"/>
      <c r="GA123" s="14"/>
      <c r="GB123" s="14"/>
      <c r="GC123" s="14"/>
      <c r="GD123" s="14"/>
      <c r="GE123" s="14"/>
      <c r="GF123" s="14"/>
      <c r="GG123" s="14"/>
      <c r="GH123" s="14"/>
      <c r="GI123" s="14"/>
      <c r="GJ123" s="14"/>
      <c r="GK123" s="14"/>
      <c r="GL123" s="14"/>
      <c r="GM123" s="14"/>
      <c r="GN123" s="14"/>
      <c r="GO123" s="14"/>
      <c r="GP123" s="14"/>
      <c r="GQ123" s="14"/>
      <c r="GR123" s="14"/>
      <c r="GS123" s="14"/>
      <c r="GT123" s="14"/>
      <c r="GU123" s="14"/>
      <c r="GV123" s="14"/>
      <c r="GW123" s="14"/>
      <c r="GX123" s="14"/>
      <c r="GY123" s="14"/>
      <c r="GZ123" s="14"/>
      <c r="HA123" s="14"/>
      <c r="HB123" s="14"/>
      <c r="HC123" s="14"/>
      <c r="HD123" s="14"/>
      <c r="HE123" s="14"/>
      <c r="HF123" s="14"/>
      <c r="HG123" s="14"/>
      <c r="HH123" s="14"/>
      <c r="HI123" s="14"/>
      <c r="HJ123" s="14"/>
      <c r="HK123" s="14"/>
      <c r="HL123" s="14"/>
      <c r="HM123" s="14"/>
      <c r="HN123" s="14"/>
      <c r="HO123" s="14"/>
      <c r="HP123" s="14"/>
      <c r="HQ123" s="14"/>
      <c r="HR123" s="14"/>
      <c r="HS123" s="14"/>
      <c r="HT123" s="14"/>
      <c r="HU123" s="14"/>
      <c r="HV123" s="14"/>
      <c r="HW123" s="14"/>
      <c r="HX123" s="14"/>
      <c r="HY123" s="14"/>
      <c r="HZ123" s="14"/>
      <c r="IA123" s="14"/>
      <c r="IB123" s="14"/>
      <c r="IC123" s="14"/>
      <c r="ID123" s="14"/>
      <c r="IE123" s="14"/>
      <c r="IF123" s="14"/>
      <c r="IG123" s="14"/>
      <c r="IH123" s="14"/>
      <c r="II123" s="14"/>
      <c r="IJ123" s="14"/>
      <c r="IK123" s="14"/>
      <c r="IL123" s="14"/>
      <c r="IM123" s="14"/>
      <c r="IN123" s="14"/>
      <c r="IO123" s="14"/>
      <c r="IP123" s="14"/>
      <c r="IQ123" s="14"/>
      <c r="IR123" s="14"/>
      <c r="IS123" s="14"/>
      <c r="IT123" s="14"/>
      <c r="IU123" s="14"/>
      <c r="IV123" s="14"/>
      <c r="IW123" s="14"/>
      <c r="IX123" s="14"/>
      <c r="IY123" s="14"/>
      <c r="IZ123" s="14"/>
      <c r="JA123" s="14"/>
      <c r="JB123" s="14"/>
      <c r="JC123" s="14"/>
      <c r="JD123" s="14"/>
      <c r="JE123" s="14"/>
      <c r="JF123" s="14"/>
      <c r="JG123" s="14"/>
      <c r="JH123" s="14"/>
      <c r="JI123" s="14"/>
      <c r="JJ123" s="14"/>
      <c r="JK123" s="14"/>
      <c r="JL123" s="14"/>
      <c r="JM123" s="14"/>
      <c r="JN123" s="14"/>
      <c r="JO123" s="14"/>
      <c r="JP123" s="14"/>
      <c r="JQ123" s="14"/>
      <c r="JR123" s="14"/>
      <c r="JS123" s="14"/>
      <c r="JT123" s="14"/>
      <c r="JU123" s="14"/>
      <c r="JV123" s="14"/>
      <c r="JW123" s="14"/>
      <c r="JX123" s="14"/>
      <c r="JY123" s="14"/>
      <c r="JZ123" s="14"/>
      <c r="KA123" s="14"/>
      <c r="KB123" s="14"/>
      <c r="KC123" s="14"/>
      <c r="KD123" s="14"/>
      <c r="KE123" s="14"/>
      <c r="KF123" s="14"/>
      <c r="KG123" s="14"/>
      <c r="KH123" s="14"/>
      <c r="KI123" s="14"/>
      <c r="KJ123" s="14"/>
      <c r="KK123" s="14"/>
      <c r="KL123" s="14"/>
      <c r="KM123" s="14"/>
      <c r="KN123" s="14"/>
      <c r="KO123" s="14"/>
      <c r="KP123" s="14"/>
      <c r="KQ123" s="14"/>
      <c r="KR123" s="14"/>
      <c r="KS123" s="14"/>
      <c r="KT123" s="14"/>
      <c r="KU123" s="14"/>
      <c r="KV123" s="14"/>
      <c r="KW123" s="14"/>
      <c r="KX123" s="14"/>
      <c r="KY123" s="14"/>
      <c r="KZ123" s="14"/>
      <c r="LA123" s="14"/>
      <c r="LB123" s="14"/>
      <c r="LC123" s="14"/>
      <c r="LD123" s="14"/>
      <c r="LE123" s="14"/>
      <c r="LF123" s="14"/>
      <c r="LG123" s="14"/>
      <c r="LH123" s="14"/>
      <c r="LI123" s="14"/>
      <c r="LJ123" s="14"/>
      <c r="LK123" s="14"/>
      <c r="LL123" s="14"/>
      <c r="LM123" s="14"/>
      <c r="LN123" s="14"/>
      <c r="LO123" s="14"/>
      <c r="LP123" s="14"/>
      <c r="LQ123" s="14"/>
      <c r="LR123" s="14"/>
      <c r="LS123" s="14"/>
      <c r="LT123" s="14"/>
      <c r="LU123" s="14"/>
      <c r="LV123" s="14"/>
      <c r="LW123" s="14"/>
      <c r="LX123" s="14"/>
      <c r="LY123" s="14"/>
      <c r="LZ123" s="14"/>
      <c r="MA123" s="14"/>
      <c r="MB123" s="14"/>
      <c r="MC123" s="14"/>
      <c r="MD123" s="14"/>
      <c r="ME123" s="14"/>
      <c r="MF123" s="14"/>
      <c r="MG123" s="14"/>
      <c r="MH123" s="14"/>
      <c r="MI123" s="14"/>
      <c r="MJ123" s="14"/>
      <c r="MK123" s="14"/>
      <c r="ML123" s="14"/>
      <c r="MM123" s="14"/>
      <c r="MN123" s="14"/>
      <c r="MO123" s="14"/>
      <c r="MP123" s="14"/>
      <c r="MQ123" s="14"/>
      <c r="MR123" s="14"/>
      <c r="MS123" s="14"/>
      <c r="MT123" s="14"/>
      <c r="MU123" s="14"/>
      <c r="MV123" s="14"/>
      <c r="MW123" s="14"/>
      <c r="MX123" s="14"/>
      <c r="MY123" s="14"/>
      <c r="MZ123" s="14"/>
      <c r="NA123" s="14"/>
      <c r="NB123" s="14"/>
      <c r="NC123" s="14"/>
      <c r="ND123" s="14"/>
      <c r="NE123" s="14"/>
      <c r="NF123" s="14"/>
      <c r="NG123" s="14"/>
      <c r="NH123" s="14"/>
      <c r="NI123" s="14"/>
      <c r="NJ123" s="14"/>
      <c r="NK123" s="14"/>
      <c r="NL123" s="14"/>
      <c r="NM123" s="14"/>
      <c r="NN123" s="14"/>
      <c r="NO123" s="14"/>
      <c r="NP123" s="14"/>
      <c r="NQ123" s="14"/>
      <c r="NR123" s="14"/>
      <c r="NS123" s="14"/>
      <c r="NT123" s="14"/>
      <c r="NU123" s="14"/>
      <c r="NV123" s="14"/>
      <c r="NW123" s="14"/>
      <c r="NX123" s="14"/>
      <c r="NY123" s="14"/>
      <c r="NZ123" s="14"/>
      <c r="OA123" s="14"/>
      <c r="OB123" s="14"/>
      <c r="OC123" s="14"/>
      <c r="OD123" s="14"/>
      <c r="OE123" s="14"/>
      <c r="OF123" s="14"/>
      <c r="OG123" s="14"/>
      <c r="OH123" s="14"/>
      <c r="OI123" s="14"/>
      <c r="OJ123" s="14"/>
      <c r="OK123" s="14"/>
      <c r="OL123" s="14"/>
      <c r="OM123" s="14"/>
      <c r="ON123" s="14"/>
      <c r="OO123" s="14"/>
      <c r="OP123" s="14"/>
      <c r="OQ123" s="14"/>
      <c r="OR123" s="14"/>
      <c r="OS123" s="14"/>
      <c r="OT123" s="14"/>
      <c r="OU123" s="14"/>
      <c r="OV123" s="14"/>
      <c r="OW123" s="14"/>
      <c r="OX123" s="14"/>
      <c r="OY123" s="14"/>
      <c r="OZ123" s="14"/>
      <c r="PA123" s="14"/>
      <c r="PB123" s="14"/>
      <c r="PC123" s="14"/>
      <c r="PD123" s="14"/>
      <c r="PE123" s="14"/>
      <c r="PF123" s="14"/>
      <c r="PG123" s="14"/>
      <c r="PH123" s="14"/>
      <c r="PI123" s="14"/>
      <c r="PJ123" s="14"/>
      <c r="PK123" s="14"/>
      <c r="PL123" s="14"/>
      <c r="PM123" s="14"/>
      <c r="PN123" s="14"/>
      <c r="PO123" s="14"/>
      <c r="PP123" s="14"/>
      <c r="PQ123" s="14"/>
      <c r="PR123" s="14"/>
      <c r="PS123" s="14"/>
      <c r="PT123" s="14"/>
      <c r="PU123" s="14"/>
      <c r="PV123" s="14"/>
      <c r="PW123" s="14"/>
      <c r="PX123" s="14"/>
      <c r="PY123" s="14"/>
      <c r="PZ123" s="14"/>
      <c r="QA123" s="14"/>
      <c r="QB123" s="14"/>
      <c r="QC123" s="14"/>
      <c r="QD123" s="14"/>
      <c r="QE123" s="14"/>
      <c r="QF123" s="14"/>
      <c r="QG123" s="14"/>
      <c r="QH123" s="14"/>
      <c r="QI123" s="14"/>
      <c r="QJ123" s="14"/>
      <c r="QK123" s="14"/>
      <c r="QL123" s="14"/>
      <c r="QM123" s="14"/>
      <c r="QN123" s="14"/>
      <c r="QO123" s="14"/>
      <c r="QP123" s="14"/>
      <c r="QQ123" s="14"/>
      <c r="QR123" s="14"/>
      <c r="QS123" s="14"/>
      <c r="QT123" s="14"/>
      <c r="QU123" s="14"/>
      <c r="QV123" s="14"/>
      <c r="QW123" s="14"/>
      <c r="QX123" s="14"/>
      <c r="QY123" s="14"/>
      <c r="QZ123" s="14"/>
      <c r="RA123" s="14"/>
      <c r="RB123" s="14"/>
      <c r="RC123" s="14"/>
      <c r="RD123" s="14"/>
      <c r="RE123" s="14"/>
      <c r="RF123" s="14"/>
      <c r="RG123" s="14"/>
      <c r="RH123" s="14"/>
      <c r="RI123" s="14"/>
      <c r="RJ123" s="14"/>
      <c r="RK123" s="14"/>
      <c r="RL123" s="14"/>
      <c r="RM123" s="14"/>
      <c r="RN123" s="14"/>
      <c r="RO123" s="14"/>
      <c r="RP123" s="14"/>
      <c r="RQ123" s="14"/>
      <c r="RR123" s="14"/>
      <c r="RS123" s="14"/>
      <c r="RT123" s="14"/>
      <c r="RU123" s="14"/>
      <c r="RV123" s="14"/>
      <c r="RW123" s="14"/>
      <c r="RX123" s="14"/>
      <c r="RY123" s="14"/>
      <c r="RZ123" s="14"/>
      <c r="SA123" s="14"/>
      <c r="SB123" s="14"/>
      <c r="SC123" s="14"/>
      <c r="SD123" s="14"/>
      <c r="SE123" s="14"/>
      <c r="SF123" s="14"/>
      <c r="SG123" s="14"/>
      <c r="SH123" s="14"/>
      <c r="SI123" s="14"/>
      <c r="SJ123" s="14"/>
      <c r="SK123" s="14"/>
      <c r="SL123" s="14"/>
      <c r="SM123" s="14"/>
      <c r="SN123" s="14"/>
      <c r="SO123" s="14"/>
      <c r="SP123" s="14"/>
      <c r="SQ123" s="14"/>
      <c r="SR123" s="14"/>
      <c r="SS123" s="14"/>
      <c r="ST123" s="14"/>
      <c r="SU123" s="14"/>
      <c r="SV123" s="14"/>
      <c r="SW123" s="14"/>
      <c r="SX123" s="14"/>
      <c r="SY123" s="14"/>
      <c r="SZ123" s="14"/>
      <c r="TA123" s="14"/>
      <c r="TB123" s="14"/>
      <c r="TC123" s="14"/>
      <c r="TD123" s="14"/>
      <c r="TE123" s="14"/>
      <c r="TF123" s="14"/>
      <c r="TG123" s="14"/>
      <c r="TH123" s="14"/>
      <c r="TI123" s="14"/>
      <c r="TJ123" s="14"/>
      <c r="TK123" s="14"/>
      <c r="TL123" s="14"/>
      <c r="TM123" s="14"/>
      <c r="TN123" s="14"/>
      <c r="TO123" s="14"/>
      <c r="TP123" s="14"/>
      <c r="TQ123" s="14"/>
      <c r="TR123" s="14"/>
      <c r="TS123" s="14"/>
      <c r="TT123" s="14"/>
      <c r="TU123" s="14"/>
      <c r="TV123" s="14"/>
      <c r="TW123" s="14"/>
      <c r="TX123" s="14"/>
      <c r="TY123" s="14"/>
      <c r="TZ123" s="14"/>
      <c r="UA123" s="14"/>
      <c r="UB123" s="14"/>
      <c r="UC123" s="14"/>
      <c r="UD123" s="14"/>
      <c r="UE123" s="14"/>
      <c r="UF123" s="14"/>
      <c r="UG123" s="14"/>
      <c r="UH123" s="14"/>
      <c r="UI123" s="14"/>
      <c r="UJ123" s="14"/>
      <c r="UK123" s="14"/>
      <c r="UL123" s="14"/>
      <c r="UM123" s="14"/>
      <c r="UN123" s="14"/>
      <c r="UO123" s="14"/>
      <c r="UP123" s="14"/>
      <c r="UQ123" s="14"/>
      <c r="UR123" s="14"/>
      <c r="US123" s="14"/>
      <c r="UT123" s="14"/>
      <c r="UU123" s="14"/>
      <c r="UV123" s="14"/>
      <c r="UW123" s="14"/>
      <c r="UX123" s="14"/>
      <c r="UY123" s="14"/>
      <c r="UZ123" s="14"/>
      <c r="VA123" s="14"/>
      <c r="VB123" s="14"/>
      <c r="VC123" s="14"/>
      <c r="VD123" s="14"/>
      <c r="VE123" s="14"/>
      <c r="VF123" s="14"/>
      <c r="VG123" s="14"/>
      <c r="VH123" s="14"/>
      <c r="VI123" s="14"/>
      <c r="VJ123" s="14"/>
      <c r="VK123" s="14"/>
      <c r="VL123" s="14"/>
      <c r="VM123" s="14"/>
      <c r="VN123" s="14"/>
      <c r="VO123" s="14"/>
      <c r="VP123" s="14"/>
      <c r="VQ123" s="14"/>
      <c r="VR123" s="14"/>
      <c r="VS123" s="14"/>
      <c r="VT123" s="14"/>
      <c r="VU123" s="14"/>
      <c r="VV123" s="14"/>
      <c r="VW123" s="14"/>
      <c r="VX123" s="14"/>
      <c r="VY123" s="14"/>
      <c r="VZ123" s="14"/>
      <c r="WA123" s="14"/>
      <c r="WB123" s="14"/>
      <c r="WC123" s="14"/>
      <c r="WD123" s="14"/>
      <c r="WE123" s="14"/>
      <c r="WF123" s="14"/>
      <c r="WG123" s="14"/>
      <c r="WH123" s="14"/>
      <c r="WI123" s="14"/>
      <c r="WJ123" s="14"/>
      <c r="WK123" s="14"/>
      <c r="WL123" s="14"/>
      <c r="WM123" s="14"/>
      <c r="WN123" s="14"/>
      <c r="WO123" s="14"/>
      <c r="WP123" s="14"/>
      <c r="WQ123" s="14"/>
      <c r="WR123" s="14"/>
      <c r="WS123" s="14"/>
      <c r="WT123" s="14"/>
      <c r="WU123" s="14"/>
      <c r="WV123" s="14"/>
      <c r="WW123" s="14"/>
      <c r="WX123" s="14"/>
      <c r="WY123" s="14"/>
      <c r="WZ123" s="14"/>
      <c r="XA123" s="14"/>
      <c r="XB123" s="14"/>
      <c r="XC123" s="14"/>
      <c r="XD123" s="14"/>
      <c r="XE123" s="14"/>
      <c r="XF123" s="14"/>
      <c r="XG123" s="14"/>
      <c r="XH123" s="14"/>
      <c r="XI123" s="14"/>
      <c r="XJ123" s="14"/>
      <c r="XK123" s="14"/>
      <c r="XL123" s="14"/>
      <c r="XM123" s="14"/>
      <c r="XN123" s="14"/>
      <c r="XO123" s="14"/>
      <c r="XP123" s="14"/>
      <c r="XQ123" s="14"/>
      <c r="XR123" s="14"/>
      <c r="XS123" s="14"/>
      <c r="XT123" s="14"/>
      <c r="XU123" s="14"/>
      <c r="XV123" s="14"/>
      <c r="XW123" s="14"/>
      <c r="XX123" s="14"/>
      <c r="XY123" s="14"/>
      <c r="XZ123" s="14"/>
      <c r="YA123" s="14"/>
      <c r="YB123" s="14"/>
      <c r="YC123" s="14"/>
      <c r="YD123" s="14"/>
      <c r="YE123" s="14"/>
      <c r="YF123" s="14"/>
      <c r="YG123" s="14"/>
      <c r="YH123" s="14"/>
      <c r="YI123" s="14"/>
      <c r="YJ123" s="14"/>
      <c r="YK123" s="14"/>
      <c r="YL123" s="14"/>
      <c r="YM123" s="14"/>
      <c r="YN123" s="14"/>
      <c r="YO123" s="14"/>
      <c r="YP123" s="14"/>
      <c r="YQ123" s="14"/>
      <c r="YR123" s="14"/>
      <c r="YS123" s="14"/>
      <c r="YT123" s="14"/>
      <c r="YU123" s="14"/>
      <c r="YV123" s="14"/>
      <c r="YW123" s="14"/>
      <c r="YX123" s="14"/>
      <c r="YY123" s="14"/>
      <c r="YZ123" s="14"/>
      <c r="ZA123" s="14"/>
      <c r="ZB123" s="14"/>
      <c r="ZC123" s="14"/>
      <c r="ZD123" s="14"/>
      <c r="ZE123" s="14"/>
      <c r="ZF123" s="14"/>
      <c r="ZG123" s="14"/>
      <c r="ZH123" s="14"/>
      <c r="ZI123" s="14"/>
      <c r="ZJ123" s="14"/>
      <c r="ZK123" s="14"/>
      <c r="ZL123" s="14"/>
      <c r="ZM123" s="14"/>
      <c r="ZN123" s="14"/>
      <c r="ZO123" s="14"/>
      <c r="ZP123" s="14"/>
      <c r="ZQ123" s="14"/>
      <c r="ZR123" s="14"/>
      <c r="ZS123" s="14"/>
      <c r="ZT123" s="14"/>
      <c r="ZU123" s="14"/>
      <c r="ZV123" s="14"/>
      <c r="ZW123" s="14"/>
      <c r="ZX123" s="14"/>
      <c r="ZY123" s="14"/>
      <c r="ZZ123" s="14"/>
    </row>
    <row r="124" spans="1:702" ht="15.95" customHeight="1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 t="s">
        <v>231</v>
      </c>
      <c r="K124" s="7" t="s">
        <v>232</v>
      </c>
      <c r="L124" s="14">
        <v>2003918</v>
      </c>
      <c r="M124" s="14">
        <v>2003918</v>
      </c>
      <c r="N124" s="14">
        <v>0</v>
      </c>
      <c r="O124" s="14">
        <v>2003918</v>
      </c>
      <c r="P124" s="14">
        <v>856460.28</v>
      </c>
      <c r="Q124" s="14">
        <v>-1147457.72</v>
      </c>
      <c r="R124" s="26">
        <v>0.43</v>
      </c>
      <c r="S124" s="14">
        <v>0</v>
      </c>
      <c r="T124" s="14">
        <v>0</v>
      </c>
      <c r="U124" s="14">
        <v>0</v>
      </c>
      <c r="V124" s="14">
        <v>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  <c r="AC124" s="14">
        <v>0</v>
      </c>
      <c r="AD124" s="14">
        <v>0</v>
      </c>
      <c r="AE124" s="14">
        <v>0</v>
      </c>
      <c r="AF124" s="14">
        <v>0</v>
      </c>
      <c r="AG124" s="14">
        <v>0</v>
      </c>
      <c r="AH124" s="14">
        <v>0</v>
      </c>
      <c r="AI124" s="14">
        <v>0</v>
      </c>
      <c r="AJ124" s="14">
        <v>0</v>
      </c>
      <c r="AK124" s="14">
        <v>0</v>
      </c>
      <c r="AL124" s="14">
        <v>0</v>
      </c>
      <c r="AM124" s="14">
        <v>0</v>
      </c>
      <c r="AN124" s="14">
        <v>0</v>
      </c>
      <c r="AO124" s="14">
        <v>0</v>
      </c>
      <c r="AP124" s="14">
        <v>0</v>
      </c>
      <c r="AQ124" s="14">
        <v>0</v>
      </c>
      <c r="AR124" s="14">
        <v>0</v>
      </c>
      <c r="AS124" s="14">
        <v>0</v>
      </c>
      <c r="AT124" s="14">
        <v>0</v>
      </c>
      <c r="AU124" s="14">
        <v>0</v>
      </c>
      <c r="AV124" s="14">
        <v>0</v>
      </c>
      <c r="AW124" s="14">
        <v>0</v>
      </c>
      <c r="AX124" s="14">
        <v>0</v>
      </c>
      <c r="AY124" s="14">
        <v>0</v>
      </c>
      <c r="AZ124" s="14">
        <v>0</v>
      </c>
      <c r="BA124" s="14">
        <v>0</v>
      </c>
      <c r="BB124" s="14">
        <v>0</v>
      </c>
      <c r="BC124" s="14">
        <v>0</v>
      </c>
      <c r="BD124" s="14">
        <v>0</v>
      </c>
      <c r="BE124" s="14">
        <v>0</v>
      </c>
      <c r="BF124" s="14">
        <v>1624574.75</v>
      </c>
      <c r="BG124" s="14">
        <v>733934.21</v>
      </c>
      <c r="BH124" s="14">
        <v>0.45</v>
      </c>
      <c r="BI124" s="14">
        <v>0</v>
      </c>
      <c r="BJ124" s="14">
        <v>0</v>
      </c>
      <c r="BK124" s="14">
        <v>0</v>
      </c>
      <c r="BL124" s="14">
        <v>31850</v>
      </c>
      <c r="BM124" s="14">
        <v>1083.5</v>
      </c>
      <c r="BN124" s="14">
        <v>0.03</v>
      </c>
      <c r="BO124" s="14">
        <v>0</v>
      </c>
      <c r="BP124" s="14">
        <v>0</v>
      </c>
      <c r="BQ124" s="14">
        <v>0</v>
      </c>
      <c r="BR124" s="14">
        <v>0</v>
      </c>
      <c r="BS124" s="14">
        <v>0</v>
      </c>
      <c r="BT124" s="14">
        <v>0</v>
      </c>
      <c r="BU124" s="14">
        <v>299493.25</v>
      </c>
      <c r="BV124" s="14">
        <v>121442.57</v>
      </c>
      <c r="BW124" s="14">
        <v>0.41</v>
      </c>
      <c r="BX124" s="14">
        <v>0</v>
      </c>
      <c r="BY124" s="14">
        <v>0</v>
      </c>
      <c r="BZ124" s="14">
        <v>0</v>
      </c>
      <c r="CA124" s="14">
        <v>0</v>
      </c>
      <c r="CB124" s="14">
        <v>0</v>
      </c>
      <c r="CC124" s="14">
        <v>0</v>
      </c>
      <c r="CD124" s="14">
        <v>40000</v>
      </c>
      <c r="CE124" s="14">
        <v>0</v>
      </c>
      <c r="CF124" s="14">
        <v>0</v>
      </c>
      <c r="CG124" s="14">
        <v>0</v>
      </c>
      <c r="CH124" s="14">
        <v>0</v>
      </c>
      <c r="CI124" s="14">
        <v>0</v>
      </c>
      <c r="CJ124" s="14">
        <v>0</v>
      </c>
      <c r="CK124" s="14">
        <v>0</v>
      </c>
      <c r="CL124" s="14">
        <v>0</v>
      </c>
      <c r="CM124" s="14">
        <v>8000</v>
      </c>
      <c r="CN124" s="14">
        <v>0</v>
      </c>
      <c r="CO124" s="14">
        <v>0</v>
      </c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4"/>
      <c r="DF124" s="14"/>
      <c r="DG124" s="14"/>
      <c r="DH124" s="14"/>
      <c r="DI124" s="14"/>
      <c r="DJ124" s="14"/>
      <c r="DK124" s="14"/>
      <c r="DL124" s="14"/>
      <c r="DM124" s="14"/>
      <c r="DN124" s="14"/>
      <c r="DO124" s="14"/>
      <c r="DP124" s="14"/>
      <c r="DQ124" s="14"/>
      <c r="DR124" s="14"/>
      <c r="DS124" s="14"/>
      <c r="DT124" s="14"/>
      <c r="DU124" s="14"/>
      <c r="DV124" s="14"/>
      <c r="DW124" s="14"/>
      <c r="DX124" s="14"/>
      <c r="DY124" s="14"/>
      <c r="DZ124" s="14"/>
      <c r="EA124" s="14"/>
      <c r="EB124" s="14"/>
      <c r="EC124" s="14"/>
      <c r="ED124" s="14"/>
      <c r="EE124" s="14"/>
      <c r="EF124" s="14"/>
      <c r="EG124" s="14"/>
      <c r="EH124" s="14"/>
      <c r="EI124" s="14"/>
      <c r="EJ124" s="14"/>
      <c r="EK124" s="14"/>
      <c r="EL124" s="14"/>
      <c r="EM124" s="14"/>
      <c r="EN124" s="14"/>
      <c r="EO124" s="14"/>
      <c r="EP124" s="14"/>
      <c r="EQ124" s="14"/>
      <c r="ER124" s="14"/>
      <c r="ES124" s="14"/>
      <c r="ET124" s="14"/>
      <c r="EU124" s="14"/>
      <c r="EV124" s="14"/>
      <c r="EW124" s="14"/>
      <c r="EX124" s="14"/>
      <c r="EY124" s="14"/>
      <c r="EZ124" s="14"/>
      <c r="FA124" s="14"/>
      <c r="FB124" s="14"/>
      <c r="FC124" s="14"/>
      <c r="FD124" s="14"/>
      <c r="FE124" s="14"/>
      <c r="FF124" s="14"/>
      <c r="FG124" s="14"/>
      <c r="FH124" s="14"/>
      <c r="FI124" s="14"/>
      <c r="FJ124" s="14"/>
      <c r="FK124" s="14"/>
      <c r="FL124" s="14"/>
      <c r="FM124" s="14"/>
      <c r="FN124" s="14"/>
      <c r="FO124" s="14"/>
      <c r="FP124" s="14"/>
      <c r="FQ124" s="14"/>
      <c r="FR124" s="14"/>
      <c r="FS124" s="14"/>
      <c r="FT124" s="14"/>
      <c r="FU124" s="14"/>
      <c r="FV124" s="14"/>
      <c r="FW124" s="14"/>
      <c r="FX124" s="14"/>
      <c r="FY124" s="14"/>
      <c r="FZ124" s="14"/>
      <c r="GA124" s="14"/>
      <c r="GB124" s="14"/>
      <c r="GC124" s="14"/>
      <c r="GD124" s="14"/>
      <c r="GE124" s="14"/>
      <c r="GF124" s="14"/>
      <c r="GG124" s="14"/>
      <c r="GH124" s="14"/>
      <c r="GI124" s="14"/>
      <c r="GJ124" s="14"/>
      <c r="GK124" s="14"/>
      <c r="GL124" s="14"/>
      <c r="GM124" s="14"/>
      <c r="GN124" s="14"/>
      <c r="GO124" s="14"/>
      <c r="GP124" s="14"/>
      <c r="GQ124" s="14"/>
      <c r="GR124" s="14"/>
      <c r="GS124" s="14"/>
      <c r="GT124" s="14"/>
      <c r="GU124" s="14"/>
      <c r="GV124" s="14"/>
      <c r="GW124" s="14"/>
      <c r="GX124" s="14"/>
      <c r="GY124" s="14"/>
      <c r="GZ124" s="14"/>
      <c r="HA124" s="14"/>
      <c r="HB124" s="14"/>
      <c r="HC124" s="14"/>
      <c r="HD124" s="14"/>
      <c r="HE124" s="14"/>
      <c r="HF124" s="14"/>
      <c r="HG124" s="14"/>
      <c r="HH124" s="14"/>
      <c r="HI124" s="14"/>
      <c r="HJ124" s="14"/>
      <c r="HK124" s="14"/>
      <c r="HL124" s="14"/>
      <c r="HM124" s="14"/>
      <c r="HN124" s="14"/>
      <c r="HO124" s="14"/>
      <c r="HP124" s="14"/>
      <c r="HQ124" s="14"/>
      <c r="HR124" s="14"/>
      <c r="HS124" s="14"/>
      <c r="HT124" s="14"/>
      <c r="HU124" s="14"/>
      <c r="HV124" s="14"/>
      <c r="HW124" s="14"/>
      <c r="HX124" s="14"/>
      <c r="HY124" s="14"/>
      <c r="HZ124" s="14"/>
      <c r="IA124" s="14"/>
      <c r="IB124" s="14"/>
      <c r="IC124" s="14"/>
      <c r="ID124" s="14"/>
      <c r="IE124" s="14"/>
      <c r="IF124" s="14"/>
      <c r="IG124" s="14"/>
      <c r="IH124" s="14"/>
      <c r="II124" s="14"/>
      <c r="IJ124" s="14"/>
      <c r="IK124" s="14"/>
      <c r="IL124" s="14"/>
      <c r="IM124" s="14"/>
      <c r="IN124" s="14"/>
      <c r="IO124" s="14"/>
      <c r="IP124" s="14"/>
      <c r="IQ124" s="14"/>
      <c r="IR124" s="14"/>
      <c r="IS124" s="14"/>
      <c r="IT124" s="14"/>
      <c r="IU124" s="14"/>
      <c r="IV124" s="14"/>
      <c r="IW124" s="14"/>
      <c r="IX124" s="14"/>
      <c r="IY124" s="14"/>
      <c r="IZ124" s="14"/>
      <c r="JA124" s="14"/>
      <c r="JB124" s="14"/>
      <c r="JC124" s="14"/>
      <c r="JD124" s="14"/>
      <c r="JE124" s="14"/>
      <c r="JF124" s="14"/>
      <c r="JG124" s="14"/>
      <c r="JH124" s="14"/>
      <c r="JI124" s="14"/>
      <c r="JJ124" s="14"/>
      <c r="JK124" s="14"/>
      <c r="JL124" s="14"/>
      <c r="JM124" s="14"/>
      <c r="JN124" s="14"/>
      <c r="JO124" s="14"/>
      <c r="JP124" s="14"/>
      <c r="JQ124" s="14"/>
      <c r="JR124" s="14"/>
      <c r="JS124" s="14"/>
      <c r="JT124" s="14"/>
      <c r="JU124" s="14"/>
      <c r="JV124" s="14"/>
      <c r="JW124" s="14"/>
      <c r="JX124" s="14"/>
      <c r="JY124" s="14"/>
      <c r="JZ124" s="14"/>
      <c r="KA124" s="14"/>
      <c r="KB124" s="14"/>
      <c r="KC124" s="14"/>
      <c r="KD124" s="14"/>
      <c r="KE124" s="14"/>
      <c r="KF124" s="14"/>
      <c r="KG124" s="14"/>
      <c r="KH124" s="14"/>
      <c r="KI124" s="14"/>
      <c r="KJ124" s="14"/>
      <c r="KK124" s="14"/>
      <c r="KL124" s="14"/>
      <c r="KM124" s="14"/>
      <c r="KN124" s="14"/>
      <c r="KO124" s="14"/>
      <c r="KP124" s="14"/>
      <c r="KQ124" s="14"/>
      <c r="KR124" s="14"/>
      <c r="KS124" s="14"/>
      <c r="KT124" s="14"/>
      <c r="KU124" s="14"/>
      <c r="KV124" s="14"/>
      <c r="KW124" s="14"/>
      <c r="KX124" s="14"/>
      <c r="KY124" s="14"/>
      <c r="KZ124" s="14"/>
      <c r="LA124" s="14"/>
      <c r="LB124" s="14"/>
      <c r="LC124" s="14"/>
      <c r="LD124" s="14"/>
      <c r="LE124" s="14"/>
      <c r="LF124" s="14"/>
      <c r="LG124" s="14"/>
      <c r="LH124" s="14"/>
      <c r="LI124" s="14"/>
      <c r="LJ124" s="14"/>
      <c r="LK124" s="14"/>
      <c r="LL124" s="14"/>
      <c r="LM124" s="14"/>
      <c r="LN124" s="14"/>
      <c r="LO124" s="14"/>
      <c r="LP124" s="14"/>
      <c r="LQ124" s="14"/>
      <c r="LR124" s="14"/>
      <c r="LS124" s="14"/>
      <c r="LT124" s="14"/>
      <c r="LU124" s="14"/>
      <c r="LV124" s="14"/>
      <c r="LW124" s="14"/>
      <c r="LX124" s="14"/>
      <c r="LY124" s="14"/>
      <c r="LZ124" s="14"/>
      <c r="MA124" s="14"/>
      <c r="MB124" s="14"/>
      <c r="MC124" s="14"/>
      <c r="MD124" s="14"/>
      <c r="ME124" s="14"/>
      <c r="MF124" s="14"/>
      <c r="MG124" s="14"/>
      <c r="MH124" s="14"/>
      <c r="MI124" s="14"/>
      <c r="MJ124" s="14"/>
      <c r="MK124" s="14"/>
      <c r="ML124" s="14"/>
      <c r="MM124" s="14"/>
      <c r="MN124" s="14"/>
      <c r="MO124" s="14"/>
      <c r="MP124" s="14"/>
      <c r="MQ124" s="14"/>
      <c r="MR124" s="14"/>
      <c r="MS124" s="14"/>
      <c r="MT124" s="14"/>
      <c r="MU124" s="14"/>
      <c r="MV124" s="14"/>
      <c r="MW124" s="14"/>
      <c r="MX124" s="14"/>
      <c r="MY124" s="14"/>
      <c r="MZ124" s="14"/>
      <c r="NA124" s="14"/>
      <c r="NB124" s="14"/>
      <c r="NC124" s="14"/>
      <c r="ND124" s="14"/>
      <c r="NE124" s="14"/>
      <c r="NF124" s="14"/>
      <c r="NG124" s="14"/>
      <c r="NH124" s="14"/>
      <c r="NI124" s="14"/>
      <c r="NJ124" s="14"/>
      <c r="NK124" s="14"/>
      <c r="NL124" s="14"/>
      <c r="NM124" s="14"/>
      <c r="NN124" s="14"/>
      <c r="NO124" s="14"/>
      <c r="NP124" s="14"/>
      <c r="NQ124" s="14"/>
      <c r="NR124" s="14"/>
      <c r="NS124" s="14"/>
      <c r="NT124" s="14"/>
      <c r="NU124" s="14"/>
      <c r="NV124" s="14"/>
      <c r="NW124" s="14"/>
      <c r="NX124" s="14"/>
      <c r="NY124" s="14"/>
      <c r="NZ124" s="14"/>
      <c r="OA124" s="14"/>
      <c r="OB124" s="14"/>
      <c r="OC124" s="14"/>
      <c r="OD124" s="14"/>
      <c r="OE124" s="14"/>
      <c r="OF124" s="14"/>
      <c r="OG124" s="14"/>
      <c r="OH124" s="14"/>
      <c r="OI124" s="14"/>
      <c r="OJ124" s="14"/>
      <c r="OK124" s="14"/>
      <c r="OL124" s="14"/>
      <c r="OM124" s="14"/>
      <c r="ON124" s="14"/>
      <c r="OO124" s="14"/>
      <c r="OP124" s="14"/>
      <c r="OQ124" s="14"/>
      <c r="OR124" s="14"/>
      <c r="OS124" s="14"/>
      <c r="OT124" s="14"/>
      <c r="OU124" s="14"/>
      <c r="OV124" s="14"/>
      <c r="OW124" s="14"/>
      <c r="OX124" s="14"/>
      <c r="OY124" s="14"/>
      <c r="OZ124" s="14"/>
      <c r="PA124" s="14"/>
      <c r="PB124" s="14"/>
      <c r="PC124" s="14"/>
      <c r="PD124" s="14"/>
      <c r="PE124" s="14"/>
      <c r="PF124" s="14"/>
      <c r="PG124" s="14"/>
      <c r="PH124" s="14"/>
      <c r="PI124" s="14"/>
      <c r="PJ124" s="14"/>
      <c r="PK124" s="14"/>
      <c r="PL124" s="14"/>
      <c r="PM124" s="14"/>
      <c r="PN124" s="14"/>
      <c r="PO124" s="14"/>
      <c r="PP124" s="14"/>
      <c r="PQ124" s="14"/>
      <c r="PR124" s="14"/>
      <c r="PS124" s="14"/>
      <c r="PT124" s="14"/>
      <c r="PU124" s="14"/>
      <c r="PV124" s="14"/>
      <c r="PW124" s="14"/>
      <c r="PX124" s="14"/>
      <c r="PY124" s="14"/>
      <c r="PZ124" s="14"/>
      <c r="QA124" s="14"/>
      <c r="QB124" s="14"/>
      <c r="QC124" s="14"/>
      <c r="QD124" s="14"/>
      <c r="QE124" s="14"/>
      <c r="QF124" s="14"/>
      <c r="QG124" s="14"/>
      <c r="QH124" s="14"/>
      <c r="QI124" s="14"/>
      <c r="QJ124" s="14"/>
      <c r="QK124" s="14"/>
      <c r="QL124" s="14"/>
      <c r="QM124" s="14"/>
      <c r="QN124" s="14"/>
      <c r="QO124" s="14"/>
      <c r="QP124" s="14"/>
      <c r="QQ124" s="14"/>
      <c r="QR124" s="14"/>
      <c r="QS124" s="14"/>
      <c r="QT124" s="14"/>
      <c r="QU124" s="14"/>
      <c r="QV124" s="14"/>
      <c r="QW124" s="14"/>
      <c r="QX124" s="14"/>
      <c r="QY124" s="14"/>
      <c r="QZ124" s="14"/>
      <c r="RA124" s="14"/>
      <c r="RB124" s="14"/>
      <c r="RC124" s="14"/>
      <c r="RD124" s="14"/>
      <c r="RE124" s="14"/>
      <c r="RF124" s="14"/>
      <c r="RG124" s="14"/>
      <c r="RH124" s="14"/>
      <c r="RI124" s="14"/>
      <c r="RJ124" s="14"/>
      <c r="RK124" s="14"/>
      <c r="RL124" s="14"/>
      <c r="RM124" s="14"/>
      <c r="RN124" s="14"/>
      <c r="RO124" s="14"/>
      <c r="RP124" s="14"/>
      <c r="RQ124" s="14"/>
      <c r="RR124" s="14"/>
      <c r="RS124" s="14"/>
      <c r="RT124" s="14"/>
      <c r="RU124" s="14"/>
      <c r="RV124" s="14"/>
      <c r="RW124" s="14"/>
      <c r="RX124" s="14"/>
      <c r="RY124" s="14"/>
      <c r="RZ124" s="14"/>
      <c r="SA124" s="14"/>
      <c r="SB124" s="14"/>
      <c r="SC124" s="14"/>
      <c r="SD124" s="14"/>
      <c r="SE124" s="14"/>
      <c r="SF124" s="14"/>
      <c r="SG124" s="14"/>
      <c r="SH124" s="14"/>
      <c r="SI124" s="14"/>
      <c r="SJ124" s="14"/>
      <c r="SK124" s="14"/>
      <c r="SL124" s="14"/>
      <c r="SM124" s="14"/>
      <c r="SN124" s="14"/>
      <c r="SO124" s="14"/>
      <c r="SP124" s="14"/>
      <c r="SQ124" s="14"/>
      <c r="SR124" s="14"/>
      <c r="SS124" s="14"/>
      <c r="ST124" s="14"/>
      <c r="SU124" s="14"/>
      <c r="SV124" s="14"/>
      <c r="SW124" s="14"/>
      <c r="SX124" s="14"/>
      <c r="SY124" s="14"/>
      <c r="SZ124" s="14"/>
      <c r="TA124" s="14"/>
      <c r="TB124" s="14"/>
      <c r="TC124" s="14"/>
      <c r="TD124" s="14"/>
      <c r="TE124" s="14"/>
      <c r="TF124" s="14"/>
      <c r="TG124" s="14"/>
      <c r="TH124" s="14"/>
      <c r="TI124" s="14"/>
      <c r="TJ124" s="14"/>
      <c r="TK124" s="14"/>
      <c r="TL124" s="14"/>
      <c r="TM124" s="14"/>
      <c r="TN124" s="14"/>
      <c r="TO124" s="14"/>
      <c r="TP124" s="14"/>
      <c r="TQ124" s="14"/>
      <c r="TR124" s="14"/>
      <c r="TS124" s="14"/>
      <c r="TT124" s="14"/>
      <c r="TU124" s="14"/>
      <c r="TV124" s="14"/>
      <c r="TW124" s="14"/>
      <c r="TX124" s="14"/>
      <c r="TY124" s="14"/>
      <c r="TZ124" s="14"/>
      <c r="UA124" s="14"/>
      <c r="UB124" s="14"/>
      <c r="UC124" s="14"/>
      <c r="UD124" s="14"/>
      <c r="UE124" s="14"/>
      <c r="UF124" s="14"/>
      <c r="UG124" s="14"/>
      <c r="UH124" s="14"/>
      <c r="UI124" s="14"/>
      <c r="UJ124" s="14"/>
      <c r="UK124" s="14"/>
      <c r="UL124" s="14"/>
      <c r="UM124" s="14"/>
      <c r="UN124" s="14"/>
      <c r="UO124" s="14"/>
      <c r="UP124" s="14"/>
      <c r="UQ124" s="14"/>
      <c r="UR124" s="14"/>
      <c r="US124" s="14"/>
      <c r="UT124" s="14"/>
      <c r="UU124" s="14"/>
      <c r="UV124" s="14"/>
      <c r="UW124" s="14"/>
      <c r="UX124" s="14"/>
      <c r="UY124" s="14"/>
      <c r="UZ124" s="14"/>
      <c r="VA124" s="14"/>
      <c r="VB124" s="14"/>
      <c r="VC124" s="14"/>
      <c r="VD124" s="14"/>
      <c r="VE124" s="14"/>
      <c r="VF124" s="14"/>
      <c r="VG124" s="14"/>
      <c r="VH124" s="14"/>
      <c r="VI124" s="14"/>
      <c r="VJ124" s="14"/>
      <c r="VK124" s="14"/>
      <c r="VL124" s="14"/>
      <c r="VM124" s="14"/>
      <c r="VN124" s="14"/>
      <c r="VO124" s="14"/>
      <c r="VP124" s="14"/>
      <c r="VQ124" s="14"/>
      <c r="VR124" s="14"/>
      <c r="VS124" s="14"/>
      <c r="VT124" s="14"/>
      <c r="VU124" s="14"/>
      <c r="VV124" s="14"/>
      <c r="VW124" s="14"/>
      <c r="VX124" s="14"/>
      <c r="VY124" s="14"/>
      <c r="VZ124" s="14"/>
      <c r="WA124" s="14"/>
      <c r="WB124" s="14"/>
      <c r="WC124" s="14"/>
      <c r="WD124" s="14"/>
      <c r="WE124" s="14"/>
      <c r="WF124" s="14"/>
      <c r="WG124" s="14"/>
      <c r="WH124" s="14"/>
      <c r="WI124" s="14"/>
      <c r="WJ124" s="14"/>
      <c r="WK124" s="14"/>
      <c r="WL124" s="14"/>
      <c r="WM124" s="14"/>
      <c r="WN124" s="14"/>
      <c r="WO124" s="14"/>
      <c r="WP124" s="14"/>
      <c r="WQ124" s="14"/>
      <c r="WR124" s="14"/>
      <c r="WS124" s="14"/>
      <c r="WT124" s="14"/>
      <c r="WU124" s="14"/>
      <c r="WV124" s="14"/>
      <c r="WW124" s="14"/>
      <c r="WX124" s="14"/>
      <c r="WY124" s="14"/>
      <c r="WZ124" s="14"/>
      <c r="XA124" s="14"/>
      <c r="XB124" s="14"/>
      <c r="XC124" s="14"/>
      <c r="XD124" s="14"/>
      <c r="XE124" s="14"/>
      <c r="XF124" s="14"/>
      <c r="XG124" s="14"/>
      <c r="XH124" s="14"/>
      <c r="XI124" s="14"/>
      <c r="XJ124" s="14"/>
      <c r="XK124" s="14"/>
      <c r="XL124" s="14"/>
      <c r="XM124" s="14"/>
      <c r="XN124" s="14"/>
      <c r="XO124" s="14"/>
      <c r="XP124" s="14"/>
      <c r="XQ124" s="14"/>
      <c r="XR124" s="14"/>
      <c r="XS124" s="14"/>
      <c r="XT124" s="14"/>
      <c r="XU124" s="14"/>
      <c r="XV124" s="14"/>
      <c r="XW124" s="14"/>
      <c r="XX124" s="14"/>
      <c r="XY124" s="14"/>
      <c r="XZ124" s="14"/>
      <c r="YA124" s="14"/>
      <c r="YB124" s="14"/>
      <c r="YC124" s="14"/>
      <c r="YD124" s="14"/>
      <c r="YE124" s="14"/>
      <c r="YF124" s="14"/>
      <c r="YG124" s="14"/>
      <c r="YH124" s="14"/>
      <c r="YI124" s="14"/>
      <c r="YJ124" s="14"/>
      <c r="YK124" s="14"/>
      <c r="YL124" s="14"/>
      <c r="YM124" s="14"/>
      <c r="YN124" s="14"/>
      <c r="YO124" s="14"/>
      <c r="YP124" s="14"/>
      <c r="YQ124" s="14"/>
      <c r="YR124" s="14"/>
      <c r="YS124" s="14"/>
      <c r="YT124" s="14"/>
      <c r="YU124" s="14"/>
      <c r="YV124" s="14"/>
      <c r="YW124" s="14"/>
      <c r="YX124" s="14"/>
      <c r="YY124" s="14"/>
      <c r="YZ124" s="14"/>
      <c r="ZA124" s="14"/>
      <c r="ZB124" s="14"/>
      <c r="ZC124" s="14"/>
      <c r="ZD124" s="14"/>
      <c r="ZE124" s="14"/>
      <c r="ZF124" s="14"/>
      <c r="ZG124" s="14"/>
      <c r="ZH124" s="14"/>
      <c r="ZI124" s="14"/>
      <c r="ZJ124" s="14"/>
      <c r="ZK124" s="14"/>
      <c r="ZL124" s="14"/>
      <c r="ZM124" s="14"/>
      <c r="ZN124" s="14"/>
      <c r="ZO124" s="14"/>
      <c r="ZP124" s="14"/>
      <c r="ZQ124" s="14"/>
      <c r="ZR124" s="14"/>
      <c r="ZS124" s="14"/>
      <c r="ZT124" s="14"/>
      <c r="ZU124" s="14"/>
      <c r="ZV124" s="14"/>
      <c r="ZW124" s="14"/>
      <c r="ZX124" s="14"/>
      <c r="ZY124" s="14"/>
      <c r="ZZ124" s="14"/>
    </row>
    <row r="125" spans="1:702" ht="15.95" customHeight="1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14"/>
      <c r="M125" s="14"/>
      <c r="N125" s="14"/>
      <c r="O125" s="14"/>
      <c r="P125" s="14"/>
      <c r="Q125" s="14"/>
      <c r="R125" s="26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  <c r="DA125" s="14"/>
      <c r="DB125" s="14"/>
      <c r="DC125" s="14"/>
      <c r="DD125" s="14"/>
      <c r="DE125" s="14"/>
      <c r="DF125" s="14"/>
      <c r="DG125" s="14"/>
      <c r="DH125" s="14"/>
      <c r="DI125" s="14"/>
      <c r="DJ125" s="14"/>
      <c r="DK125" s="14"/>
      <c r="DL125" s="14"/>
      <c r="DM125" s="14"/>
      <c r="DN125" s="14"/>
      <c r="DO125" s="14"/>
      <c r="DP125" s="14"/>
      <c r="DQ125" s="14"/>
      <c r="DR125" s="14"/>
      <c r="DS125" s="14"/>
      <c r="DT125" s="14"/>
      <c r="DU125" s="14"/>
      <c r="DV125" s="14"/>
      <c r="DW125" s="14"/>
      <c r="DX125" s="14"/>
      <c r="DY125" s="14"/>
      <c r="DZ125" s="14"/>
      <c r="EA125" s="14"/>
      <c r="EB125" s="14"/>
      <c r="EC125" s="14"/>
      <c r="ED125" s="14"/>
      <c r="EE125" s="14"/>
      <c r="EF125" s="14"/>
      <c r="EG125" s="14"/>
      <c r="EH125" s="14"/>
      <c r="EI125" s="14"/>
      <c r="EJ125" s="14"/>
      <c r="EK125" s="14"/>
      <c r="EL125" s="14"/>
      <c r="EM125" s="14"/>
      <c r="EN125" s="14"/>
      <c r="EO125" s="14"/>
      <c r="EP125" s="14"/>
      <c r="EQ125" s="14"/>
      <c r="ER125" s="14"/>
      <c r="ES125" s="14"/>
      <c r="ET125" s="14"/>
      <c r="EU125" s="14"/>
      <c r="EV125" s="14"/>
      <c r="EW125" s="14"/>
      <c r="EX125" s="14"/>
      <c r="EY125" s="14"/>
      <c r="EZ125" s="14"/>
      <c r="FA125" s="14"/>
      <c r="FB125" s="14"/>
      <c r="FC125" s="14"/>
      <c r="FD125" s="14"/>
      <c r="FE125" s="14"/>
      <c r="FF125" s="14"/>
      <c r="FG125" s="14"/>
      <c r="FH125" s="14"/>
      <c r="FI125" s="14"/>
      <c r="FJ125" s="14"/>
      <c r="FK125" s="14"/>
      <c r="FL125" s="14"/>
      <c r="FM125" s="14"/>
      <c r="FN125" s="14"/>
      <c r="FO125" s="14"/>
      <c r="FP125" s="14"/>
      <c r="FQ125" s="14"/>
      <c r="FR125" s="14"/>
      <c r="FS125" s="14"/>
      <c r="FT125" s="14"/>
      <c r="FU125" s="14"/>
      <c r="FV125" s="14"/>
      <c r="FW125" s="14"/>
      <c r="FX125" s="14"/>
      <c r="FY125" s="14"/>
      <c r="FZ125" s="14"/>
      <c r="GA125" s="14"/>
      <c r="GB125" s="14"/>
      <c r="GC125" s="14"/>
      <c r="GD125" s="14"/>
      <c r="GE125" s="14"/>
      <c r="GF125" s="14"/>
      <c r="GG125" s="14"/>
      <c r="GH125" s="14"/>
      <c r="GI125" s="14"/>
      <c r="GJ125" s="14"/>
      <c r="GK125" s="14"/>
      <c r="GL125" s="14"/>
      <c r="GM125" s="14"/>
      <c r="GN125" s="14"/>
      <c r="GO125" s="14"/>
      <c r="GP125" s="14"/>
      <c r="GQ125" s="14"/>
      <c r="GR125" s="14"/>
      <c r="GS125" s="14"/>
      <c r="GT125" s="14"/>
      <c r="GU125" s="14"/>
      <c r="GV125" s="14"/>
      <c r="GW125" s="14"/>
      <c r="GX125" s="14"/>
      <c r="GY125" s="14"/>
      <c r="GZ125" s="14"/>
      <c r="HA125" s="14"/>
      <c r="HB125" s="14"/>
      <c r="HC125" s="14"/>
      <c r="HD125" s="14"/>
      <c r="HE125" s="14"/>
      <c r="HF125" s="14"/>
      <c r="HG125" s="14"/>
      <c r="HH125" s="14"/>
      <c r="HI125" s="14"/>
      <c r="HJ125" s="14"/>
      <c r="HK125" s="14"/>
      <c r="HL125" s="14"/>
      <c r="HM125" s="14"/>
      <c r="HN125" s="14"/>
      <c r="HO125" s="14"/>
      <c r="HP125" s="14"/>
      <c r="HQ125" s="14"/>
      <c r="HR125" s="14"/>
      <c r="HS125" s="14"/>
      <c r="HT125" s="14"/>
      <c r="HU125" s="14"/>
      <c r="HV125" s="14"/>
      <c r="HW125" s="14"/>
      <c r="HX125" s="14"/>
      <c r="HY125" s="14"/>
      <c r="HZ125" s="14"/>
      <c r="IA125" s="14"/>
      <c r="IB125" s="14"/>
      <c r="IC125" s="14"/>
      <c r="ID125" s="14"/>
      <c r="IE125" s="14"/>
      <c r="IF125" s="14"/>
      <c r="IG125" s="14"/>
      <c r="IH125" s="14"/>
      <c r="II125" s="14"/>
      <c r="IJ125" s="14"/>
      <c r="IK125" s="14"/>
      <c r="IL125" s="14"/>
      <c r="IM125" s="14"/>
      <c r="IN125" s="14"/>
      <c r="IO125" s="14"/>
      <c r="IP125" s="14"/>
      <c r="IQ125" s="14"/>
      <c r="IR125" s="14"/>
      <c r="IS125" s="14"/>
      <c r="IT125" s="14"/>
      <c r="IU125" s="14"/>
      <c r="IV125" s="14"/>
      <c r="IW125" s="14"/>
      <c r="IX125" s="14"/>
      <c r="IY125" s="14"/>
      <c r="IZ125" s="14"/>
      <c r="JA125" s="14"/>
      <c r="JB125" s="14"/>
      <c r="JC125" s="14"/>
      <c r="JD125" s="14"/>
      <c r="JE125" s="14"/>
      <c r="JF125" s="14"/>
      <c r="JG125" s="14"/>
      <c r="JH125" s="14"/>
      <c r="JI125" s="14"/>
      <c r="JJ125" s="14"/>
      <c r="JK125" s="14"/>
      <c r="JL125" s="14"/>
      <c r="JM125" s="14"/>
      <c r="JN125" s="14"/>
      <c r="JO125" s="14"/>
      <c r="JP125" s="14"/>
      <c r="JQ125" s="14"/>
      <c r="JR125" s="14"/>
      <c r="JS125" s="14"/>
      <c r="JT125" s="14"/>
      <c r="JU125" s="14"/>
      <c r="JV125" s="14"/>
      <c r="JW125" s="14"/>
      <c r="JX125" s="14"/>
      <c r="JY125" s="14"/>
      <c r="JZ125" s="14"/>
      <c r="KA125" s="14"/>
      <c r="KB125" s="14"/>
      <c r="KC125" s="14"/>
      <c r="KD125" s="14"/>
      <c r="KE125" s="14"/>
      <c r="KF125" s="14"/>
      <c r="KG125" s="14"/>
      <c r="KH125" s="14"/>
      <c r="KI125" s="14"/>
      <c r="KJ125" s="14"/>
      <c r="KK125" s="14"/>
      <c r="KL125" s="14"/>
      <c r="KM125" s="14"/>
      <c r="KN125" s="14"/>
      <c r="KO125" s="14"/>
      <c r="KP125" s="14"/>
      <c r="KQ125" s="14"/>
      <c r="KR125" s="14"/>
      <c r="KS125" s="14"/>
      <c r="KT125" s="14"/>
      <c r="KU125" s="14"/>
      <c r="KV125" s="14"/>
      <c r="KW125" s="14"/>
      <c r="KX125" s="14"/>
      <c r="KY125" s="14"/>
      <c r="KZ125" s="14"/>
      <c r="LA125" s="14"/>
      <c r="LB125" s="14"/>
      <c r="LC125" s="14"/>
      <c r="LD125" s="14"/>
      <c r="LE125" s="14"/>
      <c r="LF125" s="14"/>
      <c r="LG125" s="14"/>
      <c r="LH125" s="14"/>
      <c r="LI125" s="14"/>
      <c r="LJ125" s="14"/>
      <c r="LK125" s="14"/>
      <c r="LL125" s="14"/>
      <c r="LM125" s="14"/>
      <c r="LN125" s="14"/>
      <c r="LO125" s="14"/>
      <c r="LP125" s="14"/>
      <c r="LQ125" s="14"/>
      <c r="LR125" s="14"/>
      <c r="LS125" s="14"/>
      <c r="LT125" s="14"/>
      <c r="LU125" s="14"/>
      <c r="LV125" s="14"/>
      <c r="LW125" s="14"/>
      <c r="LX125" s="14"/>
      <c r="LY125" s="14"/>
      <c r="LZ125" s="14"/>
      <c r="MA125" s="14"/>
      <c r="MB125" s="14"/>
      <c r="MC125" s="14"/>
      <c r="MD125" s="14"/>
      <c r="ME125" s="14"/>
      <c r="MF125" s="14"/>
      <c r="MG125" s="14"/>
      <c r="MH125" s="14"/>
      <c r="MI125" s="14"/>
      <c r="MJ125" s="14"/>
      <c r="MK125" s="14"/>
      <c r="ML125" s="14"/>
      <c r="MM125" s="14"/>
      <c r="MN125" s="14"/>
      <c r="MO125" s="14"/>
      <c r="MP125" s="14"/>
      <c r="MQ125" s="14"/>
      <c r="MR125" s="14"/>
      <c r="MS125" s="14"/>
      <c r="MT125" s="14"/>
      <c r="MU125" s="14"/>
      <c r="MV125" s="14"/>
      <c r="MW125" s="14"/>
      <c r="MX125" s="14"/>
      <c r="MY125" s="14"/>
      <c r="MZ125" s="14"/>
      <c r="NA125" s="14"/>
      <c r="NB125" s="14"/>
      <c r="NC125" s="14"/>
      <c r="ND125" s="14"/>
      <c r="NE125" s="14"/>
      <c r="NF125" s="14"/>
      <c r="NG125" s="14"/>
      <c r="NH125" s="14"/>
      <c r="NI125" s="14"/>
      <c r="NJ125" s="14"/>
      <c r="NK125" s="14"/>
      <c r="NL125" s="14"/>
      <c r="NM125" s="14"/>
      <c r="NN125" s="14"/>
      <c r="NO125" s="14"/>
      <c r="NP125" s="14"/>
      <c r="NQ125" s="14"/>
      <c r="NR125" s="14"/>
      <c r="NS125" s="14"/>
      <c r="NT125" s="14"/>
      <c r="NU125" s="14"/>
      <c r="NV125" s="14"/>
      <c r="NW125" s="14"/>
      <c r="NX125" s="14"/>
      <c r="NY125" s="14"/>
      <c r="NZ125" s="14"/>
      <c r="OA125" s="14"/>
      <c r="OB125" s="14"/>
      <c r="OC125" s="14"/>
      <c r="OD125" s="14"/>
      <c r="OE125" s="14"/>
      <c r="OF125" s="14"/>
      <c r="OG125" s="14"/>
      <c r="OH125" s="14"/>
      <c r="OI125" s="14"/>
      <c r="OJ125" s="14"/>
      <c r="OK125" s="14"/>
      <c r="OL125" s="14"/>
      <c r="OM125" s="14"/>
      <c r="ON125" s="14"/>
      <c r="OO125" s="14"/>
      <c r="OP125" s="14"/>
      <c r="OQ125" s="14"/>
      <c r="OR125" s="14"/>
      <c r="OS125" s="14"/>
      <c r="OT125" s="14"/>
      <c r="OU125" s="14"/>
      <c r="OV125" s="14"/>
      <c r="OW125" s="14"/>
      <c r="OX125" s="14"/>
      <c r="OY125" s="14"/>
      <c r="OZ125" s="14"/>
      <c r="PA125" s="14"/>
      <c r="PB125" s="14"/>
      <c r="PC125" s="14"/>
      <c r="PD125" s="14"/>
      <c r="PE125" s="14"/>
      <c r="PF125" s="14"/>
      <c r="PG125" s="14"/>
      <c r="PH125" s="14"/>
      <c r="PI125" s="14"/>
      <c r="PJ125" s="14"/>
      <c r="PK125" s="14"/>
      <c r="PL125" s="14"/>
      <c r="PM125" s="14"/>
      <c r="PN125" s="14"/>
      <c r="PO125" s="14"/>
      <c r="PP125" s="14"/>
      <c r="PQ125" s="14"/>
      <c r="PR125" s="14"/>
      <c r="PS125" s="14"/>
      <c r="PT125" s="14"/>
      <c r="PU125" s="14"/>
      <c r="PV125" s="14"/>
      <c r="PW125" s="14"/>
      <c r="PX125" s="14"/>
      <c r="PY125" s="14"/>
      <c r="PZ125" s="14"/>
      <c r="QA125" s="14"/>
      <c r="QB125" s="14"/>
      <c r="QC125" s="14"/>
      <c r="QD125" s="14"/>
      <c r="QE125" s="14"/>
      <c r="QF125" s="14"/>
      <c r="QG125" s="14"/>
      <c r="QH125" s="14"/>
      <c r="QI125" s="14"/>
      <c r="QJ125" s="14"/>
      <c r="QK125" s="14"/>
      <c r="QL125" s="14"/>
      <c r="QM125" s="14"/>
      <c r="QN125" s="14"/>
      <c r="QO125" s="14"/>
      <c r="QP125" s="14"/>
      <c r="QQ125" s="14"/>
      <c r="QR125" s="14"/>
      <c r="QS125" s="14"/>
      <c r="QT125" s="14"/>
      <c r="QU125" s="14"/>
      <c r="QV125" s="14"/>
      <c r="QW125" s="14"/>
      <c r="QX125" s="14"/>
      <c r="QY125" s="14"/>
      <c r="QZ125" s="14"/>
      <c r="RA125" s="14"/>
      <c r="RB125" s="14"/>
      <c r="RC125" s="14"/>
      <c r="RD125" s="14"/>
      <c r="RE125" s="14"/>
      <c r="RF125" s="14"/>
      <c r="RG125" s="14"/>
      <c r="RH125" s="14"/>
      <c r="RI125" s="14"/>
      <c r="RJ125" s="14"/>
      <c r="RK125" s="14"/>
      <c r="RL125" s="14"/>
      <c r="RM125" s="14"/>
      <c r="RN125" s="14"/>
      <c r="RO125" s="14"/>
      <c r="RP125" s="14"/>
      <c r="RQ125" s="14"/>
      <c r="RR125" s="14"/>
      <c r="RS125" s="14"/>
      <c r="RT125" s="14"/>
      <c r="RU125" s="14"/>
      <c r="RV125" s="14"/>
      <c r="RW125" s="14"/>
      <c r="RX125" s="14"/>
      <c r="RY125" s="14"/>
      <c r="RZ125" s="14"/>
      <c r="SA125" s="14"/>
      <c r="SB125" s="14"/>
      <c r="SC125" s="14"/>
      <c r="SD125" s="14"/>
      <c r="SE125" s="14"/>
      <c r="SF125" s="14"/>
      <c r="SG125" s="14"/>
      <c r="SH125" s="14"/>
      <c r="SI125" s="14"/>
      <c r="SJ125" s="14"/>
      <c r="SK125" s="14"/>
      <c r="SL125" s="14"/>
      <c r="SM125" s="14"/>
      <c r="SN125" s="14"/>
      <c r="SO125" s="14"/>
      <c r="SP125" s="14"/>
      <c r="SQ125" s="14"/>
      <c r="SR125" s="14"/>
      <c r="SS125" s="14"/>
      <c r="ST125" s="14"/>
      <c r="SU125" s="14"/>
      <c r="SV125" s="14"/>
      <c r="SW125" s="14"/>
      <c r="SX125" s="14"/>
      <c r="SY125" s="14"/>
      <c r="SZ125" s="14"/>
      <c r="TA125" s="14"/>
      <c r="TB125" s="14"/>
      <c r="TC125" s="14"/>
      <c r="TD125" s="14"/>
      <c r="TE125" s="14"/>
      <c r="TF125" s="14"/>
      <c r="TG125" s="14"/>
      <c r="TH125" s="14"/>
      <c r="TI125" s="14"/>
      <c r="TJ125" s="14"/>
      <c r="TK125" s="14"/>
      <c r="TL125" s="14"/>
      <c r="TM125" s="14"/>
      <c r="TN125" s="14"/>
      <c r="TO125" s="14"/>
      <c r="TP125" s="14"/>
      <c r="TQ125" s="14"/>
      <c r="TR125" s="14"/>
      <c r="TS125" s="14"/>
      <c r="TT125" s="14"/>
      <c r="TU125" s="14"/>
      <c r="TV125" s="14"/>
      <c r="TW125" s="14"/>
      <c r="TX125" s="14"/>
      <c r="TY125" s="14"/>
      <c r="TZ125" s="14"/>
      <c r="UA125" s="14"/>
      <c r="UB125" s="14"/>
      <c r="UC125" s="14"/>
      <c r="UD125" s="14"/>
      <c r="UE125" s="14"/>
      <c r="UF125" s="14"/>
      <c r="UG125" s="14"/>
      <c r="UH125" s="14"/>
      <c r="UI125" s="14"/>
      <c r="UJ125" s="14"/>
      <c r="UK125" s="14"/>
      <c r="UL125" s="14"/>
      <c r="UM125" s="14"/>
      <c r="UN125" s="14"/>
      <c r="UO125" s="14"/>
      <c r="UP125" s="14"/>
      <c r="UQ125" s="14"/>
      <c r="UR125" s="14"/>
      <c r="US125" s="14"/>
      <c r="UT125" s="14"/>
      <c r="UU125" s="14"/>
      <c r="UV125" s="14"/>
      <c r="UW125" s="14"/>
      <c r="UX125" s="14"/>
      <c r="UY125" s="14"/>
      <c r="UZ125" s="14"/>
      <c r="VA125" s="14"/>
      <c r="VB125" s="14"/>
      <c r="VC125" s="14"/>
      <c r="VD125" s="14"/>
      <c r="VE125" s="14"/>
      <c r="VF125" s="14"/>
      <c r="VG125" s="14"/>
      <c r="VH125" s="14"/>
      <c r="VI125" s="14"/>
      <c r="VJ125" s="14"/>
      <c r="VK125" s="14"/>
      <c r="VL125" s="14"/>
      <c r="VM125" s="14"/>
      <c r="VN125" s="14"/>
      <c r="VO125" s="14"/>
      <c r="VP125" s="14"/>
      <c r="VQ125" s="14"/>
      <c r="VR125" s="14"/>
      <c r="VS125" s="14"/>
      <c r="VT125" s="14"/>
      <c r="VU125" s="14"/>
      <c r="VV125" s="14"/>
      <c r="VW125" s="14"/>
      <c r="VX125" s="14"/>
      <c r="VY125" s="14"/>
      <c r="VZ125" s="14"/>
      <c r="WA125" s="14"/>
      <c r="WB125" s="14"/>
      <c r="WC125" s="14"/>
      <c r="WD125" s="14"/>
      <c r="WE125" s="14"/>
      <c r="WF125" s="14"/>
      <c r="WG125" s="14"/>
      <c r="WH125" s="14"/>
      <c r="WI125" s="14"/>
      <c r="WJ125" s="14"/>
      <c r="WK125" s="14"/>
      <c r="WL125" s="14"/>
      <c r="WM125" s="14"/>
      <c r="WN125" s="14"/>
      <c r="WO125" s="14"/>
      <c r="WP125" s="14"/>
      <c r="WQ125" s="14"/>
      <c r="WR125" s="14"/>
      <c r="WS125" s="14"/>
      <c r="WT125" s="14"/>
      <c r="WU125" s="14"/>
      <c r="WV125" s="14"/>
      <c r="WW125" s="14"/>
      <c r="WX125" s="14"/>
      <c r="WY125" s="14"/>
      <c r="WZ125" s="14"/>
      <c r="XA125" s="14"/>
      <c r="XB125" s="14"/>
      <c r="XC125" s="14"/>
      <c r="XD125" s="14"/>
      <c r="XE125" s="14"/>
      <c r="XF125" s="14"/>
      <c r="XG125" s="14"/>
      <c r="XH125" s="14"/>
      <c r="XI125" s="14"/>
      <c r="XJ125" s="14"/>
      <c r="XK125" s="14"/>
      <c r="XL125" s="14"/>
      <c r="XM125" s="14"/>
      <c r="XN125" s="14"/>
      <c r="XO125" s="14"/>
      <c r="XP125" s="14"/>
      <c r="XQ125" s="14"/>
      <c r="XR125" s="14"/>
      <c r="XS125" s="14"/>
      <c r="XT125" s="14"/>
      <c r="XU125" s="14"/>
      <c r="XV125" s="14"/>
      <c r="XW125" s="14"/>
      <c r="XX125" s="14"/>
      <c r="XY125" s="14"/>
      <c r="XZ125" s="14"/>
      <c r="YA125" s="14"/>
      <c r="YB125" s="14"/>
      <c r="YC125" s="14"/>
      <c r="YD125" s="14"/>
      <c r="YE125" s="14"/>
      <c r="YF125" s="14"/>
      <c r="YG125" s="14"/>
      <c r="YH125" s="14"/>
      <c r="YI125" s="14"/>
      <c r="YJ125" s="14"/>
      <c r="YK125" s="14"/>
      <c r="YL125" s="14"/>
      <c r="YM125" s="14"/>
      <c r="YN125" s="14"/>
      <c r="YO125" s="14"/>
      <c r="YP125" s="14"/>
      <c r="YQ125" s="14"/>
      <c r="YR125" s="14"/>
      <c r="YS125" s="14"/>
      <c r="YT125" s="14"/>
      <c r="YU125" s="14"/>
      <c r="YV125" s="14"/>
      <c r="YW125" s="14"/>
      <c r="YX125" s="14"/>
      <c r="YY125" s="14"/>
      <c r="YZ125" s="14"/>
      <c r="ZA125" s="14"/>
      <c r="ZB125" s="14"/>
      <c r="ZC125" s="14"/>
      <c r="ZD125" s="14"/>
      <c r="ZE125" s="14"/>
      <c r="ZF125" s="14"/>
      <c r="ZG125" s="14"/>
      <c r="ZH125" s="14"/>
      <c r="ZI125" s="14"/>
      <c r="ZJ125" s="14"/>
      <c r="ZK125" s="14"/>
      <c r="ZL125" s="14"/>
      <c r="ZM125" s="14"/>
      <c r="ZN125" s="14"/>
      <c r="ZO125" s="14"/>
      <c r="ZP125" s="14"/>
      <c r="ZQ125" s="14"/>
      <c r="ZR125" s="14"/>
      <c r="ZS125" s="14"/>
      <c r="ZT125" s="14"/>
      <c r="ZU125" s="14"/>
      <c r="ZV125" s="14"/>
      <c r="ZW125" s="14"/>
      <c r="ZX125" s="14"/>
      <c r="ZY125" s="14"/>
      <c r="ZZ125" s="14"/>
    </row>
    <row r="126" spans="1:702" ht="20.100000000000001" customHeight="1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13"/>
      <c r="K126" s="13" t="s">
        <v>233</v>
      </c>
      <c r="L126" s="21">
        <v>2003918</v>
      </c>
      <c r="M126" s="21">
        <v>2003918</v>
      </c>
      <c r="N126" s="21">
        <v>0</v>
      </c>
      <c r="O126" s="21">
        <v>2003918</v>
      </c>
      <c r="P126" s="21">
        <v>856460.28</v>
      </c>
      <c r="Q126" s="21">
        <v>-1147457.72</v>
      </c>
      <c r="R126" s="32">
        <v>0.43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1624574.75</v>
      </c>
      <c r="BG126" s="21">
        <v>733934.21</v>
      </c>
      <c r="BH126" s="21">
        <v>0.45</v>
      </c>
      <c r="BI126" s="21">
        <v>0</v>
      </c>
      <c r="BJ126" s="21">
        <v>0</v>
      </c>
      <c r="BK126" s="21">
        <v>0</v>
      </c>
      <c r="BL126" s="21">
        <v>31850</v>
      </c>
      <c r="BM126" s="21">
        <v>1083.5</v>
      </c>
      <c r="BN126" s="21">
        <v>0.03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299493.25</v>
      </c>
      <c r="BV126" s="21">
        <v>121442.57</v>
      </c>
      <c r="BW126" s="21">
        <v>0.41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40000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0</v>
      </c>
      <c r="CM126" s="21">
        <v>8000</v>
      </c>
      <c r="CN126" s="21">
        <v>0</v>
      </c>
      <c r="CO126" s="21">
        <v>0</v>
      </c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  <c r="DA126" s="14"/>
      <c r="DB126" s="14"/>
      <c r="DC126" s="14"/>
      <c r="DD126" s="14"/>
      <c r="DE126" s="14"/>
      <c r="DF126" s="14"/>
      <c r="DG126" s="14"/>
      <c r="DH126" s="14"/>
      <c r="DI126" s="14"/>
      <c r="DJ126" s="14"/>
      <c r="DK126" s="14"/>
      <c r="DL126" s="14"/>
      <c r="DM126" s="14"/>
      <c r="DN126" s="14"/>
      <c r="DO126" s="14"/>
      <c r="DP126" s="14"/>
      <c r="DQ126" s="14"/>
      <c r="DR126" s="14"/>
      <c r="DS126" s="14"/>
      <c r="DT126" s="14"/>
      <c r="DU126" s="14"/>
      <c r="DV126" s="14"/>
      <c r="DW126" s="14"/>
      <c r="DX126" s="14"/>
      <c r="DY126" s="14"/>
      <c r="DZ126" s="14"/>
      <c r="EA126" s="14"/>
      <c r="EB126" s="14"/>
      <c r="EC126" s="14"/>
      <c r="ED126" s="14"/>
      <c r="EE126" s="14"/>
      <c r="EF126" s="14"/>
      <c r="EG126" s="14"/>
      <c r="EH126" s="14"/>
      <c r="EI126" s="14"/>
      <c r="EJ126" s="14"/>
      <c r="EK126" s="14"/>
      <c r="EL126" s="14"/>
      <c r="EM126" s="14"/>
      <c r="EN126" s="14"/>
      <c r="EO126" s="14"/>
      <c r="EP126" s="14"/>
      <c r="EQ126" s="14"/>
      <c r="ER126" s="14"/>
      <c r="ES126" s="14"/>
      <c r="ET126" s="14"/>
      <c r="EU126" s="14"/>
      <c r="EV126" s="14"/>
      <c r="EW126" s="14"/>
      <c r="EX126" s="14"/>
      <c r="EY126" s="14"/>
      <c r="EZ126" s="14"/>
      <c r="FA126" s="14"/>
      <c r="FB126" s="14"/>
      <c r="FC126" s="14"/>
      <c r="FD126" s="14"/>
      <c r="FE126" s="14"/>
      <c r="FF126" s="14"/>
      <c r="FG126" s="14"/>
      <c r="FH126" s="14"/>
      <c r="FI126" s="14"/>
      <c r="FJ126" s="14"/>
      <c r="FK126" s="14"/>
      <c r="FL126" s="14"/>
      <c r="FM126" s="14"/>
      <c r="FN126" s="14"/>
      <c r="FO126" s="14"/>
      <c r="FP126" s="14"/>
      <c r="FQ126" s="14"/>
      <c r="FR126" s="14"/>
      <c r="FS126" s="14"/>
      <c r="FT126" s="14"/>
      <c r="FU126" s="14"/>
      <c r="FV126" s="14"/>
      <c r="FW126" s="14"/>
      <c r="FX126" s="14"/>
      <c r="FY126" s="14"/>
      <c r="FZ126" s="14"/>
      <c r="GA126" s="14"/>
      <c r="GB126" s="14"/>
      <c r="GC126" s="14"/>
      <c r="GD126" s="14"/>
      <c r="GE126" s="14"/>
      <c r="GF126" s="14"/>
      <c r="GG126" s="14"/>
      <c r="GH126" s="14"/>
      <c r="GI126" s="14"/>
      <c r="GJ126" s="14"/>
      <c r="GK126" s="14"/>
      <c r="GL126" s="14"/>
      <c r="GM126" s="14"/>
      <c r="GN126" s="14"/>
      <c r="GO126" s="14"/>
      <c r="GP126" s="14"/>
      <c r="GQ126" s="14"/>
      <c r="GR126" s="14"/>
      <c r="GS126" s="14"/>
      <c r="GT126" s="14"/>
      <c r="GU126" s="14"/>
      <c r="GV126" s="14"/>
      <c r="GW126" s="14"/>
      <c r="GX126" s="14"/>
      <c r="GY126" s="14"/>
      <c r="GZ126" s="14"/>
      <c r="HA126" s="14"/>
      <c r="HB126" s="14"/>
      <c r="HC126" s="14"/>
      <c r="HD126" s="14"/>
      <c r="HE126" s="14"/>
      <c r="HF126" s="14"/>
      <c r="HG126" s="14"/>
      <c r="HH126" s="14"/>
      <c r="HI126" s="14"/>
      <c r="HJ126" s="14"/>
      <c r="HK126" s="14"/>
      <c r="HL126" s="14"/>
      <c r="HM126" s="14"/>
      <c r="HN126" s="14"/>
      <c r="HO126" s="14"/>
      <c r="HP126" s="14"/>
      <c r="HQ126" s="14"/>
      <c r="HR126" s="14"/>
      <c r="HS126" s="14"/>
      <c r="HT126" s="14"/>
      <c r="HU126" s="14"/>
      <c r="HV126" s="14"/>
      <c r="HW126" s="14"/>
      <c r="HX126" s="14"/>
      <c r="HY126" s="14"/>
      <c r="HZ126" s="14"/>
      <c r="IA126" s="14"/>
      <c r="IB126" s="14"/>
      <c r="IC126" s="14"/>
      <c r="ID126" s="14"/>
      <c r="IE126" s="14"/>
      <c r="IF126" s="14"/>
      <c r="IG126" s="14"/>
      <c r="IH126" s="14"/>
      <c r="II126" s="14"/>
      <c r="IJ126" s="14"/>
      <c r="IK126" s="14"/>
      <c r="IL126" s="14"/>
      <c r="IM126" s="14"/>
      <c r="IN126" s="14"/>
      <c r="IO126" s="14"/>
      <c r="IP126" s="14"/>
      <c r="IQ126" s="14"/>
      <c r="IR126" s="14"/>
      <c r="IS126" s="14"/>
      <c r="IT126" s="14"/>
      <c r="IU126" s="14"/>
      <c r="IV126" s="14"/>
      <c r="IW126" s="14"/>
      <c r="IX126" s="14"/>
      <c r="IY126" s="14"/>
      <c r="IZ126" s="14"/>
      <c r="JA126" s="14"/>
      <c r="JB126" s="14"/>
      <c r="JC126" s="14"/>
      <c r="JD126" s="14"/>
      <c r="JE126" s="14"/>
      <c r="JF126" s="14"/>
      <c r="JG126" s="14"/>
      <c r="JH126" s="14"/>
      <c r="JI126" s="14"/>
      <c r="JJ126" s="14"/>
      <c r="JK126" s="14"/>
      <c r="JL126" s="14"/>
      <c r="JM126" s="14"/>
      <c r="JN126" s="14"/>
      <c r="JO126" s="14"/>
      <c r="JP126" s="14"/>
      <c r="JQ126" s="14"/>
      <c r="JR126" s="14"/>
      <c r="JS126" s="14"/>
      <c r="JT126" s="14"/>
      <c r="JU126" s="14"/>
      <c r="JV126" s="14"/>
      <c r="JW126" s="14"/>
      <c r="JX126" s="14"/>
      <c r="JY126" s="14"/>
      <c r="JZ126" s="14"/>
      <c r="KA126" s="14"/>
      <c r="KB126" s="14"/>
      <c r="KC126" s="14"/>
      <c r="KD126" s="14"/>
      <c r="KE126" s="14"/>
      <c r="KF126" s="14"/>
      <c r="KG126" s="14"/>
      <c r="KH126" s="14"/>
      <c r="KI126" s="14"/>
      <c r="KJ126" s="14"/>
      <c r="KK126" s="14"/>
      <c r="KL126" s="14"/>
      <c r="KM126" s="14"/>
      <c r="KN126" s="14"/>
      <c r="KO126" s="14"/>
      <c r="KP126" s="14"/>
      <c r="KQ126" s="14"/>
      <c r="KR126" s="14"/>
      <c r="KS126" s="14"/>
      <c r="KT126" s="14"/>
      <c r="KU126" s="14"/>
      <c r="KV126" s="14"/>
      <c r="KW126" s="14"/>
      <c r="KX126" s="14"/>
      <c r="KY126" s="14"/>
      <c r="KZ126" s="14"/>
      <c r="LA126" s="14"/>
      <c r="LB126" s="14"/>
      <c r="LC126" s="14"/>
      <c r="LD126" s="14"/>
      <c r="LE126" s="14"/>
      <c r="LF126" s="14"/>
      <c r="LG126" s="14"/>
      <c r="LH126" s="14"/>
      <c r="LI126" s="14"/>
      <c r="LJ126" s="14"/>
      <c r="LK126" s="14"/>
      <c r="LL126" s="14"/>
      <c r="LM126" s="14"/>
      <c r="LN126" s="14"/>
      <c r="LO126" s="14"/>
      <c r="LP126" s="14"/>
      <c r="LQ126" s="14"/>
      <c r="LR126" s="14"/>
      <c r="LS126" s="14"/>
      <c r="LT126" s="14"/>
      <c r="LU126" s="14"/>
      <c r="LV126" s="14"/>
      <c r="LW126" s="14"/>
      <c r="LX126" s="14"/>
      <c r="LY126" s="14"/>
      <c r="LZ126" s="14"/>
      <c r="MA126" s="14"/>
      <c r="MB126" s="14"/>
      <c r="MC126" s="14"/>
      <c r="MD126" s="14"/>
      <c r="ME126" s="14"/>
      <c r="MF126" s="14"/>
      <c r="MG126" s="14"/>
      <c r="MH126" s="14"/>
      <c r="MI126" s="14"/>
      <c r="MJ126" s="14"/>
      <c r="MK126" s="14"/>
      <c r="ML126" s="14"/>
      <c r="MM126" s="14"/>
      <c r="MN126" s="14"/>
      <c r="MO126" s="14"/>
      <c r="MP126" s="14"/>
      <c r="MQ126" s="14"/>
      <c r="MR126" s="14"/>
      <c r="MS126" s="14"/>
      <c r="MT126" s="14"/>
      <c r="MU126" s="14"/>
      <c r="MV126" s="14"/>
      <c r="MW126" s="14"/>
      <c r="MX126" s="14"/>
      <c r="MY126" s="14"/>
      <c r="MZ126" s="14"/>
      <c r="NA126" s="14"/>
      <c r="NB126" s="14"/>
      <c r="NC126" s="14"/>
      <c r="ND126" s="14"/>
      <c r="NE126" s="14"/>
      <c r="NF126" s="14"/>
      <c r="NG126" s="14"/>
      <c r="NH126" s="14"/>
      <c r="NI126" s="14"/>
      <c r="NJ126" s="14"/>
      <c r="NK126" s="14"/>
      <c r="NL126" s="14"/>
      <c r="NM126" s="14"/>
      <c r="NN126" s="14"/>
      <c r="NO126" s="14"/>
      <c r="NP126" s="14"/>
      <c r="NQ126" s="14"/>
      <c r="NR126" s="14"/>
      <c r="NS126" s="14"/>
      <c r="NT126" s="14"/>
      <c r="NU126" s="14"/>
      <c r="NV126" s="14"/>
      <c r="NW126" s="14"/>
      <c r="NX126" s="14"/>
      <c r="NY126" s="14"/>
      <c r="NZ126" s="14"/>
      <c r="OA126" s="14"/>
      <c r="OB126" s="14"/>
      <c r="OC126" s="14"/>
      <c r="OD126" s="14"/>
      <c r="OE126" s="14"/>
      <c r="OF126" s="14"/>
      <c r="OG126" s="14"/>
      <c r="OH126" s="14"/>
      <c r="OI126" s="14"/>
      <c r="OJ126" s="14"/>
      <c r="OK126" s="14"/>
      <c r="OL126" s="14"/>
      <c r="OM126" s="14"/>
      <c r="ON126" s="14"/>
      <c r="OO126" s="14"/>
      <c r="OP126" s="14"/>
      <c r="OQ126" s="14"/>
      <c r="OR126" s="14"/>
      <c r="OS126" s="14"/>
      <c r="OT126" s="14"/>
      <c r="OU126" s="14"/>
      <c r="OV126" s="14"/>
      <c r="OW126" s="14"/>
      <c r="OX126" s="14"/>
      <c r="OY126" s="14"/>
      <c r="OZ126" s="14"/>
      <c r="PA126" s="14"/>
      <c r="PB126" s="14"/>
      <c r="PC126" s="14"/>
      <c r="PD126" s="14"/>
      <c r="PE126" s="14"/>
      <c r="PF126" s="14"/>
      <c r="PG126" s="14"/>
      <c r="PH126" s="14"/>
      <c r="PI126" s="14"/>
      <c r="PJ126" s="14"/>
      <c r="PK126" s="14"/>
      <c r="PL126" s="14"/>
      <c r="PM126" s="14"/>
      <c r="PN126" s="14"/>
      <c r="PO126" s="14"/>
      <c r="PP126" s="14"/>
      <c r="PQ126" s="14"/>
      <c r="PR126" s="14"/>
      <c r="PS126" s="14"/>
      <c r="PT126" s="14"/>
      <c r="PU126" s="14"/>
      <c r="PV126" s="14"/>
      <c r="PW126" s="14"/>
      <c r="PX126" s="14"/>
      <c r="PY126" s="14"/>
      <c r="PZ126" s="14"/>
      <c r="QA126" s="14"/>
      <c r="QB126" s="14"/>
      <c r="QC126" s="14"/>
      <c r="QD126" s="14"/>
      <c r="QE126" s="14"/>
      <c r="QF126" s="14"/>
      <c r="QG126" s="14"/>
      <c r="QH126" s="14"/>
      <c r="QI126" s="14"/>
      <c r="QJ126" s="14"/>
      <c r="QK126" s="14"/>
      <c r="QL126" s="14"/>
      <c r="QM126" s="14"/>
      <c r="QN126" s="14"/>
      <c r="QO126" s="14"/>
      <c r="QP126" s="14"/>
      <c r="QQ126" s="14"/>
      <c r="QR126" s="14"/>
      <c r="QS126" s="14"/>
      <c r="QT126" s="14"/>
      <c r="QU126" s="14"/>
      <c r="QV126" s="14"/>
      <c r="QW126" s="14"/>
      <c r="QX126" s="14"/>
      <c r="QY126" s="14"/>
      <c r="QZ126" s="14"/>
      <c r="RA126" s="14"/>
      <c r="RB126" s="14"/>
      <c r="RC126" s="14"/>
      <c r="RD126" s="14"/>
      <c r="RE126" s="14"/>
      <c r="RF126" s="14"/>
      <c r="RG126" s="14"/>
      <c r="RH126" s="14"/>
      <c r="RI126" s="14"/>
      <c r="RJ126" s="14"/>
      <c r="RK126" s="14"/>
      <c r="RL126" s="14"/>
      <c r="RM126" s="14"/>
      <c r="RN126" s="14"/>
      <c r="RO126" s="14"/>
      <c r="RP126" s="14"/>
      <c r="RQ126" s="14"/>
      <c r="RR126" s="14"/>
      <c r="RS126" s="14"/>
      <c r="RT126" s="14"/>
      <c r="RU126" s="14"/>
      <c r="RV126" s="14"/>
      <c r="RW126" s="14"/>
      <c r="RX126" s="14"/>
      <c r="RY126" s="14"/>
      <c r="RZ126" s="14"/>
      <c r="SA126" s="14"/>
      <c r="SB126" s="14"/>
      <c r="SC126" s="14"/>
      <c r="SD126" s="14"/>
      <c r="SE126" s="14"/>
      <c r="SF126" s="14"/>
      <c r="SG126" s="14"/>
      <c r="SH126" s="14"/>
      <c r="SI126" s="14"/>
      <c r="SJ126" s="14"/>
      <c r="SK126" s="14"/>
      <c r="SL126" s="14"/>
      <c r="SM126" s="14"/>
      <c r="SN126" s="14"/>
      <c r="SO126" s="14"/>
      <c r="SP126" s="14"/>
      <c r="SQ126" s="14"/>
      <c r="SR126" s="14"/>
      <c r="SS126" s="14"/>
      <c r="ST126" s="14"/>
      <c r="SU126" s="14"/>
      <c r="SV126" s="14"/>
      <c r="SW126" s="14"/>
      <c r="SX126" s="14"/>
      <c r="SY126" s="14"/>
      <c r="SZ126" s="14"/>
      <c r="TA126" s="14"/>
      <c r="TB126" s="14"/>
      <c r="TC126" s="14"/>
      <c r="TD126" s="14"/>
      <c r="TE126" s="14"/>
      <c r="TF126" s="14"/>
      <c r="TG126" s="14"/>
      <c r="TH126" s="14"/>
      <c r="TI126" s="14"/>
      <c r="TJ126" s="14"/>
      <c r="TK126" s="14"/>
      <c r="TL126" s="14"/>
      <c r="TM126" s="14"/>
      <c r="TN126" s="14"/>
      <c r="TO126" s="14"/>
      <c r="TP126" s="14"/>
      <c r="TQ126" s="14"/>
      <c r="TR126" s="14"/>
      <c r="TS126" s="14"/>
      <c r="TT126" s="14"/>
      <c r="TU126" s="14"/>
      <c r="TV126" s="14"/>
      <c r="TW126" s="14"/>
      <c r="TX126" s="14"/>
      <c r="TY126" s="14"/>
      <c r="TZ126" s="14"/>
      <c r="UA126" s="14"/>
      <c r="UB126" s="14"/>
      <c r="UC126" s="14"/>
      <c r="UD126" s="14"/>
      <c r="UE126" s="14"/>
      <c r="UF126" s="14"/>
      <c r="UG126" s="14"/>
      <c r="UH126" s="14"/>
      <c r="UI126" s="14"/>
      <c r="UJ126" s="14"/>
      <c r="UK126" s="14"/>
      <c r="UL126" s="14"/>
      <c r="UM126" s="14"/>
      <c r="UN126" s="14"/>
      <c r="UO126" s="14"/>
      <c r="UP126" s="14"/>
      <c r="UQ126" s="14"/>
      <c r="UR126" s="14"/>
      <c r="US126" s="14"/>
      <c r="UT126" s="14"/>
      <c r="UU126" s="14"/>
      <c r="UV126" s="14"/>
      <c r="UW126" s="14"/>
      <c r="UX126" s="14"/>
      <c r="UY126" s="14"/>
      <c r="UZ126" s="14"/>
      <c r="VA126" s="14"/>
      <c r="VB126" s="14"/>
      <c r="VC126" s="14"/>
      <c r="VD126" s="14"/>
      <c r="VE126" s="14"/>
      <c r="VF126" s="14"/>
      <c r="VG126" s="14"/>
      <c r="VH126" s="14"/>
      <c r="VI126" s="14"/>
      <c r="VJ126" s="14"/>
      <c r="VK126" s="14"/>
      <c r="VL126" s="14"/>
      <c r="VM126" s="14"/>
      <c r="VN126" s="14"/>
      <c r="VO126" s="14"/>
      <c r="VP126" s="14"/>
      <c r="VQ126" s="14"/>
      <c r="VR126" s="14"/>
      <c r="VS126" s="14"/>
      <c r="VT126" s="14"/>
      <c r="VU126" s="14"/>
      <c r="VV126" s="14"/>
      <c r="VW126" s="14"/>
      <c r="VX126" s="14"/>
      <c r="VY126" s="14"/>
      <c r="VZ126" s="14"/>
      <c r="WA126" s="14"/>
      <c r="WB126" s="14"/>
      <c r="WC126" s="14"/>
      <c r="WD126" s="14"/>
      <c r="WE126" s="14"/>
      <c r="WF126" s="14"/>
      <c r="WG126" s="14"/>
      <c r="WH126" s="14"/>
      <c r="WI126" s="14"/>
      <c r="WJ126" s="14"/>
      <c r="WK126" s="14"/>
      <c r="WL126" s="14"/>
      <c r="WM126" s="14"/>
      <c r="WN126" s="14"/>
      <c r="WO126" s="14"/>
      <c r="WP126" s="14"/>
      <c r="WQ126" s="14"/>
      <c r="WR126" s="14"/>
      <c r="WS126" s="14"/>
      <c r="WT126" s="14"/>
      <c r="WU126" s="14"/>
      <c r="WV126" s="14"/>
      <c r="WW126" s="14"/>
      <c r="WX126" s="14"/>
      <c r="WY126" s="14"/>
      <c r="WZ126" s="14"/>
      <c r="XA126" s="14"/>
      <c r="XB126" s="14"/>
      <c r="XC126" s="14"/>
      <c r="XD126" s="14"/>
      <c r="XE126" s="14"/>
      <c r="XF126" s="14"/>
      <c r="XG126" s="14"/>
      <c r="XH126" s="14"/>
      <c r="XI126" s="14"/>
      <c r="XJ126" s="14"/>
      <c r="XK126" s="14"/>
      <c r="XL126" s="14"/>
      <c r="XM126" s="14"/>
      <c r="XN126" s="14"/>
      <c r="XO126" s="14"/>
      <c r="XP126" s="14"/>
      <c r="XQ126" s="14"/>
      <c r="XR126" s="14"/>
      <c r="XS126" s="14"/>
      <c r="XT126" s="14"/>
      <c r="XU126" s="14"/>
      <c r="XV126" s="14"/>
      <c r="XW126" s="14"/>
      <c r="XX126" s="14"/>
      <c r="XY126" s="14"/>
      <c r="XZ126" s="14"/>
      <c r="YA126" s="14"/>
      <c r="YB126" s="14"/>
      <c r="YC126" s="14"/>
      <c r="YD126" s="14"/>
      <c r="YE126" s="14"/>
      <c r="YF126" s="14"/>
      <c r="YG126" s="14"/>
      <c r="YH126" s="14"/>
      <c r="YI126" s="14"/>
      <c r="YJ126" s="14"/>
      <c r="YK126" s="14"/>
      <c r="YL126" s="14"/>
      <c r="YM126" s="14"/>
      <c r="YN126" s="14"/>
      <c r="YO126" s="14"/>
      <c r="YP126" s="14"/>
      <c r="YQ126" s="14"/>
      <c r="YR126" s="14"/>
      <c r="YS126" s="14"/>
      <c r="YT126" s="14"/>
      <c r="YU126" s="14"/>
      <c r="YV126" s="14"/>
      <c r="YW126" s="14"/>
      <c r="YX126" s="14"/>
      <c r="YY126" s="14"/>
      <c r="YZ126" s="14"/>
      <c r="ZA126" s="14"/>
      <c r="ZB126" s="14"/>
      <c r="ZC126" s="14"/>
      <c r="ZD126" s="14"/>
      <c r="ZE126" s="14"/>
      <c r="ZF126" s="14"/>
      <c r="ZG126" s="14"/>
      <c r="ZH126" s="14"/>
      <c r="ZI126" s="14"/>
      <c r="ZJ126" s="14"/>
      <c r="ZK126" s="14"/>
      <c r="ZL126" s="14"/>
      <c r="ZM126" s="14"/>
      <c r="ZN126" s="14"/>
      <c r="ZO126" s="14"/>
      <c r="ZP126" s="14"/>
      <c r="ZQ126" s="14"/>
      <c r="ZR126" s="14"/>
      <c r="ZS126" s="14"/>
      <c r="ZT126" s="14"/>
      <c r="ZU126" s="14"/>
      <c r="ZV126" s="14"/>
      <c r="ZW126" s="14"/>
      <c r="ZX126" s="14"/>
      <c r="ZY126" s="14"/>
      <c r="ZZ126" s="14"/>
    </row>
  </sheetData>
  <mergeCells count="93">
    <mergeCell ref="CO1:CO4"/>
    <mergeCell ref="CI1:CI4"/>
    <mergeCell ref="CJ1:CJ4"/>
    <mergeCell ref="CK1:CK4"/>
    <mergeCell ref="CL1:CL4"/>
    <mergeCell ref="CM1:CM4"/>
    <mergeCell ref="CN1:CN4"/>
    <mergeCell ref="CH1:CH4"/>
    <mergeCell ref="BW1:BW4"/>
    <mergeCell ref="BX1:BX4"/>
    <mergeCell ref="BY1:BY4"/>
    <mergeCell ref="BZ1:BZ4"/>
    <mergeCell ref="CA1:CA4"/>
    <mergeCell ref="CB1:CB4"/>
    <mergeCell ref="CC1:CC4"/>
    <mergeCell ref="CD1:CD4"/>
    <mergeCell ref="CE1:CE4"/>
    <mergeCell ref="CF1:CF4"/>
    <mergeCell ref="CG1:CG4"/>
    <mergeCell ref="BV1:BV4"/>
    <mergeCell ref="BK1:BK4"/>
    <mergeCell ref="BL1:BL4"/>
    <mergeCell ref="BM1:BM4"/>
    <mergeCell ref="BN1:BN4"/>
    <mergeCell ref="BO1:BO4"/>
    <mergeCell ref="BP1:BP4"/>
    <mergeCell ref="BQ1:BQ4"/>
    <mergeCell ref="BR1:BR4"/>
    <mergeCell ref="BS1:BS4"/>
    <mergeCell ref="BT1:BT4"/>
    <mergeCell ref="BU1:BU4"/>
    <mergeCell ref="BJ1:BJ4"/>
    <mergeCell ref="AY1:AY4"/>
    <mergeCell ref="AZ1:AZ4"/>
    <mergeCell ref="BA1:BA4"/>
    <mergeCell ref="BB1:BB4"/>
    <mergeCell ref="BC1:BC4"/>
    <mergeCell ref="BD1:BD4"/>
    <mergeCell ref="BE1:BE4"/>
    <mergeCell ref="BF1:BF4"/>
    <mergeCell ref="BG1:BG4"/>
    <mergeCell ref="BH1:BH4"/>
    <mergeCell ref="BI1:BI4"/>
    <mergeCell ref="Z1:Z4"/>
    <mergeCell ref="AX1:AX4"/>
    <mergeCell ref="AM1:AM4"/>
    <mergeCell ref="AN1:AN4"/>
    <mergeCell ref="AO1:AO4"/>
    <mergeCell ref="AP1:AP4"/>
    <mergeCell ref="AQ1:AQ4"/>
    <mergeCell ref="AR1:AR4"/>
    <mergeCell ref="AS1:AS4"/>
    <mergeCell ref="AT1:AT4"/>
    <mergeCell ref="AU1:AU4"/>
    <mergeCell ref="AV1:AV4"/>
    <mergeCell ref="AW1:AW4"/>
    <mergeCell ref="M1:M4"/>
    <mergeCell ref="W1:W4"/>
    <mergeCell ref="P1:P4"/>
    <mergeCell ref="Q1:Q4"/>
    <mergeCell ref="AL1:AL4"/>
    <mergeCell ref="AA1:AA4"/>
    <mergeCell ref="AB1:AB4"/>
    <mergeCell ref="AC1:AC4"/>
    <mergeCell ref="AD1:AD4"/>
    <mergeCell ref="AE1:AE4"/>
    <mergeCell ref="AF1:AF4"/>
    <mergeCell ref="AG1:AG4"/>
    <mergeCell ref="AH1:AH4"/>
    <mergeCell ref="AI1:AI4"/>
    <mergeCell ref="AJ1:AJ4"/>
    <mergeCell ref="AK1:AK4"/>
    <mergeCell ref="S1:S4"/>
    <mergeCell ref="T1:T4"/>
    <mergeCell ref="U1:U4"/>
    <mergeCell ref="V1:V4"/>
    <mergeCell ref="R1:R4"/>
    <mergeCell ref="X1:X4"/>
    <mergeCell ref="Y1:Y4"/>
    <mergeCell ref="A1:A4"/>
    <mergeCell ref="B1:B4"/>
    <mergeCell ref="E1:E4"/>
    <mergeCell ref="F1:F4"/>
    <mergeCell ref="G1:G4"/>
    <mergeCell ref="H1:H4"/>
    <mergeCell ref="C1:C4"/>
    <mergeCell ref="D1:D4"/>
    <mergeCell ref="N1:N4"/>
    <mergeCell ref="O1:O4"/>
    <mergeCell ref="I1:I4"/>
    <mergeCell ref="J1:J4"/>
    <mergeCell ref="K1:K4"/>
    <mergeCell ref="L1:L4"/>
  </mergeCells>
  <printOptions horizontalCentered="1"/>
  <pageMargins left="0.27777777777777779" right="0.27777777777777779" top="0.1388888888888889" bottom="0.1388888888888889" header="0.3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prihoda i rashoda</vt:lpstr>
      <vt:lpstr>Rashodi i prihodi prema izvori</vt:lpstr>
      <vt:lpstr>Rashodi prema funkcijskoj klasi</vt:lpstr>
      <vt:lpstr>R 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Dorijana</dc:creator>
  <cp:lastModifiedBy>Dorijana</cp:lastModifiedBy>
  <cp:lastPrinted>2025-07-21T12:28:25Z</cp:lastPrinted>
  <dcterms:created xsi:type="dcterms:W3CDTF">2025-07-15T07:19:41Z</dcterms:created>
  <dcterms:modified xsi:type="dcterms:W3CDTF">2025-07-22T08:52:14Z</dcterms:modified>
</cp:coreProperties>
</file>